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00029\Desktop\STEAM\"/>
    </mc:Choice>
  </mc:AlternateContent>
  <workbookProtection lockStructure="1"/>
  <bookViews>
    <workbookView xWindow="0" yWindow="0" windowWidth="19200" windowHeight="7050" activeTab="3"/>
  </bookViews>
  <sheets>
    <sheet name="Effaith Economaidd" sheetId="1" r:id="rId1"/>
    <sheet name="Nifer Ymwelwyr" sheetId="2" r:id="rId2"/>
    <sheet name="Nifer Dyddiau Ymweld" sheetId="3" r:id="rId3"/>
    <sheet name="Swyddi" sheetId="4" r:id="rId4"/>
  </sheets>
  <externalReferences>
    <externalReference r:id="rId5"/>
    <externalReference r:id="rId6"/>
    <externalReference r:id="rId7"/>
  </externalReferences>
  <definedNames>
    <definedName name="EMP.MONTHLYDATA">IFERROR(INDEX([1]DATA!B:B,MATCH(REP.yearsrange&amp;"."&amp;[2]Employment!$A$1&amp;"."&amp;TYPE.userselected,REP.lookup,0)),"")</definedName>
    <definedName name="REP.lookup">[1]DATA!$C:$C</definedName>
    <definedName name="REP.percenthighlight">[3]GTS_SHEET!$J$8</definedName>
    <definedName name="REP.yearnos">[1]GTS_SHEET!$C$19:$C$30</definedName>
    <definedName name="REP.yearsrange">[1]GTS_SHEET!$D$19:$D$30</definedName>
    <definedName name="TYPE.no">[3]GTS_SHEET!$J$48</definedName>
    <definedName name="TYPE.userselected">[1]GTS_SHEET!$I$49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A7" i="4"/>
  <c r="P6" i="4"/>
  <c r="P20" i="4" l="1"/>
  <c r="S15" i="4"/>
  <c r="P19" i="4"/>
  <c r="S19" i="4"/>
  <c r="P14" i="4"/>
  <c r="R11" i="4"/>
  <c r="R19" i="4"/>
  <c r="S10" i="4"/>
  <c r="S18" i="4"/>
  <c r="Q14" i="4"/>
  <c r="R20" i="4"/>
  <c r="R15" i="4"/>
  <c r="S16" i="4"/>
  <c r="T17" i="4"/>
  <c r="S14" i="4"/>
  <c r="Q20" i="4"/>
  <c r="R13" i="4"/>
  <c r="T11" i="4"/>
  <c r="T19" i="4"/>
  <c r="P17" i="4"/>
  <c r="P10" i="4"/>
  <c r="Q11" i="4" l="1"/>
  <c r="S11" i="4"/>
  <c r="P15" i="4"/>
  <c r="T13" i="4"/>
  <c r="Q18" i="4"/>
  <c r="T15" i="4"/>
  <c r="P13" i="4"/>
  <c r="R17" i="4"/>
  <c r="S12" i="4"/>
  <c r="R10" i="4"/>
  <c r="P11" i="4"/>
  <c r="R9" i="4"/>
  <c r="S13" i="4"/>
  <c r="Q15" i="4"/>
  <c r="P12" i="4"/>
  <c r="R16" i="4"/>
  <c r="Q19" i="4"/>
  <c r="T18" i="4"/>
  <c r="T9" i="4"/>
  <c r="R14" i="4"/>
  <c r="Q16" i="4"/>
  <c r="T14" i="4"/>
  <c r="Q10" i="4"/>
  <c r="Q9" i="4"/>
  <c r="P18" i="4"/>
  <c r="Q17" i="4"/>
  <c r="T10" i="4"/>
  <c r="Q12" i="4"/>
  <c r="T16" i="4"/>
  <c r="P16" i="4"/>
  <c r="R12" i="4"/>
  <c r="T20" i="4"/>
  <c r="S17" i="4"/>
  <c r="Q13" i="4"/>
  <c r="S20" i="4"/>
  <c r="T12" i="4"/>
  <c r="R18" i="4"/>
  <c r="S9" i="4"/>
</calcChain>
</file>

<file path=xl/sharedStrings.xml><?xml version="1.0" encoding="utf-8"?>
<sst xmlns="http://schemas.openxmlformats.org/spreadsheetml/2006/main" count="189" uniqueCount="42">
  <si>
    <t>EFFAITH ECONOMAIDD FESUL:</t>
  </si>
  <si>
    <t>MIS A CHWARTER</t>
  </si>
  <si>
    <t>BLWYDYDN CALENDR</t>
  </si>
  <si>
    <t>CHWARTER</t>
  </si>
  <si>
    <t>ALLWEDD</t>
  </si>
  <si>
    <t>CYFANSWM</t>
  </si>
  <si>
    <t>Cynydd o 3% neu fwy</t>
  </si>
  <si>
    <t xml:space="preserve">EFFAITH ECONOMAIDD £M - HYD AT 2019 </t>
  </si>
  <si>
    <t>Cyfanswm</t>
  </si>
  <si>
    <t>% Newid</t>
  </si>
  <si>
    <t>Lleihad  o 3% neu lai</t>
  </si>
  <si>
    <t>CH1</t>
  </si>
  <si>
    <t>CH2</t>
  </si>
  <si>
    <t>CH3</t>
  </si>
  <si>
    <t>CH4</t>
  </si>
  <si>
    <t>Lleihad o 3% neu fwy</t>
  </si>
  <si>
    <t>ION</t>
  </si>
  <si>
    <t>CHWE</t>
  </si>
  <si>
    <t>MAW</t>
  </si>
  <si>
    <t>EBR</t>
  </si>
  <si>
    <t>MAI</t>
  </si>
  <si>
    <t>MEH</t>
  </si>
  <si>
    <t>GORFF</t>
  </si>
  <si>
    <t>Awst</t>
  </si>
  <si>
    <t>MEDI</t>
  </si>
  <si>
    <t>HYD</t>
  </si>
  <si>
    <t>TACH</t>
  </si>
  <si>
    <t>RHAG</t>
  </si>
  <si>
    <t>% Newid 2008 i 2019</t>
  </si>
  <si>
    <t>Newid 
Blynyddol</t>
  </si>
  <si>
    <t>% Newid 2018 i 2019</t>
  </si>
  <si>
    <t>Cyfartaledd newid blynyddol</t>
  </si>
  <si>
    <t>£M</t>
  </si>
  <si>
    <t>NIFER YMWELWYR FESUL:</t>
  </si>
  <si>
    <t>NIFER YMWELWYR FESUL MILIWN / CANRAN NEWID</t>
  </si>
  <si>
    <t>M</t>
  </si>
  <si>
    <t>DYDDIAU YMWELD FESUL:</t>
  </si>
  <si>
    <t>NIFER DYDDIAU YMWELD FESUL MILIWN / CANRAN NEWID</t>
  </si>
  <si>
    <t>SWYDDI FESUL:</t>
  </si>
  <si>
    <t xml:space="preserve">
CYFWERTH A LLAWN AMSER / CANRAN NEWID</t>
  </si>
  <si>
    <t>FTEs</t>
  </si>
  <si>
    <t>Average Annual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</si>
</sst>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horizontal="center" vertical="center"/>
      <protection hidden="1"/>
    </xf>
    <xf numFmtId="9" fontId="6" fillId="8" borderId="15" xfId="2" applyFont="1" applyFill="1" applyBorder="1" applyAlignment="1" applyProtection="1">
      <alignment horizontal="center" vertical="center"/>
      <protection hidden="1"/>
    </xf>
    <xf numFmtId="9" fontId="6" fillId="9" borderId="15" xfId="2" applyFont="1" applyFill="1" applyBorder="1" applyAlignment="1" applyProtection="1">
      <alignment horizontal="center" vertical="center"/>
      <protection hidden="1"/>
    </xf>
    <xf numFmtId="9" fontId="7" fillId="10" borderId="15" xfId="2" applyFont="1" applyFill="1" applyBorder="1" applyAlignment="1" applyProtection="1">
      <alignment horizontal="center" vertical="center"/>
      <protection hidden="1"/>
    </xf>
    <xf numFmtId="9" fontId="7" fillId="11" borderId="15" xfId="2" applyFont="1" applyFill="1" applyBorder="1" applyAlignment="1" applyProtection="1">
      <alignment horizontal="center" vertical="center"/>
      <protection hidden="1"/>
    </xf>
    <xf numFmtId="164" fontId="6" fillId="0" borderId="7" xfId="2" applyNumberFormat="1" applyFont="1" applyBorder="1" applyAlignment="1" applyProtection="1">
      <alignment horizontal="center" vertical="center"/>
      <protection hidden="1"/>
    </xf>
    <xf numFmtId="1" fontId="3" fillId="13" borderId="1" xfId="2" applyNumberFormat="1" applyFont="1" applyFill="1" applyBorder="1" applyAlignment="1" applyProtection="1">
      <alignment horizontal="right" vertical="center"/>
      <protection hidden="1"/>
    </xf>
    <xf numFmtId="0" fontId="2" fillId="14" borderId="2" xfId="0" applyFont="1" applyFill="1" applyBorder="1" applyAlignment="1" applyProtection="1">
      <alignment horizontal="center" vertical="center"/>
      <protection hidden="1"/>
    </xf>
    <xf numFmtId="4" fontId="8" fillId="8" borderId="7" xfId="1" applyNumberFormat="1" applyFont="1" applyFill="1" applyBorder="1" applyAlignment="1" applyProtection="1">
      <alignment horizontal="right" vertical="center"/>
      <protection hidden="1"/>
    </xf>
    <xf numFmtId="4" fontId="8" fillId="9" borderId="7" xfId="1" applyNumberFormat="1" applyFont="1" applyFill="1" applyBorder="1" applyAlignment="1" applyProtection="1">
      <alignment horizontal="right" vertical="center"/>
      <protection hidden="1"/>
    </xf>
    <xf numFmtId="4" fontId="9" fillId="10" borderId="7" xfId="1" applyNumberFormat="1" applyFont="1" applyFill="1" applyBorder="1" applyAlignment="1" applyProtection="1">
      <alignment horizontal="right" vertical="center"/>
      <protection hidden="1"/>
    </xf>
    <xf numFmtId="4" fontId="9" fillId="11" borderId="7" xfId="1" applyNumberFormat="1" applyFont="1" applyFill="1" applyBorder="1" applyAlignment="1" applyProtection="1">
      <alignment horizontal="right" vertical="center"/>
      <protection hidden="1"/>
    </xf>
    <xf numFmtId="4" fontId="9" fillId="2" borderId="7" xfId="1" applyNumberFormat="1" applyFont="1" applyFill="1" applyBorder="1" applyAlignment="1" applyProtection="1">
      <alignment horizontal="right" vertical="center"/>
      <protection hidden="1"/>
    </xf>
    <xf numFmtId="164" fontId="6" fillId="7" borderId="7" xfId="2" applyNumberFormat="1" applyFont="1" applyFill="1" applyBorder="1" applyAlignment="1" applyProtection="1">
      <alignment horizontal="center" vertical="center"/>
      <protection hidden="1"/>
    </xf>
    <xf numFmtId="4" fontId="8" fillId="8" borderId="7" xfId="1" applyNumberFormat="1" applyFont="1" applyFill="1" applyBorder="1" applyAlignment="1" applyProtection="1">
      <alignment vertical="center"/>
      <protection hidden="1"/>
    </xf>
    <xf numFmtId="4" fontId="8" fillId="9" borderId="7" xfId="1" applyNumberFormat="1" applyFont="1" applyFill="1" applyBorder="1" applyAlignment="1" applyProtection="1">
      <alignment vertical="center"/>
      <protection hidden="1"/>
    </xf>
    <xf numFmtId="4" fontId="9" fillId="10" borderId="7" xfId="1" applyNumberFormat="1" applyFont="1" applyFill="1" applyBorder="1" applyAlignment="1" applyProtection="1">
      <alignment vertical="center"/>
      <protection hidden="1"/>
    </xf>
    <xf numFmtId="4" fontId="9" fillId="11" borderId="7" xfId="1" applyNumberFormat="1" applyFont="1" applyFill="1" applyBorder="1" applyAlignment="1" applyProtection="1">
      <alignment vertical="center"/>
      <protection hidden="1"/>
    </xf>
    <xf numFmtId="4" fontId="9" fillId="2" borderId="7" xfId="1" applyNumberFormat="1" applyFont="1" applyFill="1" applyBorder="1" applyAlignment="1" applyProtection="1">
      <alignment vertical="center"/>
      <protection hidden="1"/>
    </xf>
    <xf numFmtId="1" fontId="3" fillId="13" borderId="1" xfId="2" applyNumberFormat="1" applyFont="1" applyFill="1" applyBorder="1" applyAlignment="1">
      <alignment horizontal="right" vertical="center"/>
    </xf>
    <xf numFmtId="0" fontId="2" fillId="14" borderId="2" xfId="0" applyFont="1" applyFill="1" applyBorder="1" applyAlignment="1">
      <alignment horizontal="center" vertical="center"/>
    </xf>
    <xf numFmtId="165" fontId="8" fillId="8" borderId="7" xfId="1" applyNumberFormat="1" applyFont="1" applyFill="1" applyBorder="1" applyAlignment="1">
      <alignment horizontal="center" vertical="center"/>
    </xf>
    <xf numFmtId="165" fontId="8" fillId="9" borderId="7" xfId="1" applyNumberFormat="1" applyFont="1" applyFill="1" applyBorder="1" applyAlignment="1">
      <alignment horizontal="center" vertical="center"/>
    </xf>
    <xf numFmtId="165" fontId="9" fillId="10" borderId="7" xfId="1" applyNumberFormat="1" applyFont="1" applyFill="1" applyBorder="1" applyAlignment="1">
      <alignment horizontal="center" vertical="center"/>
    </xf>
    <xf numFmtId="165" fontId="9" fillId="11" borderId="7" xfId="1" applyNumberFormat="1" applyFont="1" applyFill="1" applyBorder="1" applyAlignment="1">
      <alignment horizontal="center" vertical="center"/>
    </xf>
    <xf numFmtId="165" fontId="9" fillId="2" borderId="7" xfId="1" applyNumberFormat="1" applyFont="1" applyFill="1" applyBorder="1" applyAlignment="1">
      <alignment horizontal="center" vertical="center"/>
    </xf>
    <xf numFmtId="164" fontId="6" fillId="7" borderId="7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left" vertical="center"/>
      <protection hidden="1"/>
    </xf>
    <xf numFmtId="0" fontId="4" fillId="6" borderId="2" xfId="0" applyFont="1" applyFill="1" applyBorder="1" applyAlignment="1" applyProtection="1">
      <alignment horizontal="left" vertical="center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3" fillId="7" borderId="7" xfId="0" applyFont="1" applyFill="1" applyBorder="1" applyAlignment="1" applyProtection="1">
      <alignment horizontal="left" vertical="center"/>
      <protection hidden="1"/>
    </xf>
    <xf numFmtId="0" fontId="4" fillId="7" borderId="7" xfId="0" quotePrefix="1" applyFont="1" applyFill="1" applyBorder="1" applyAlignment="1" applyProtection="1">
      <alignment horizontal="center" vertical="center" textRotation="90" wrapText="1"/>
      <protection hidden="1"/>
    </xf>
    <xf numFmtId="0" fontId="4" fillId="7" borderId="1" xfId="0" applyFont="1" applyFill="1" applyBorder="1" applyAlignment="1" applyProtection="1">
      <alignment horizontal="left" vertical="center"/>
      <protection hidden="1"/>
    </xf>
    <xf numFmtId="0" fontId="4" fillId="7" borderId="2" xfId="0" applyFont="1" applyFill="1" applyBorder="1" applyAlignment="1" applyProtection="1">
      <alignment horizontal="left" vertical="center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4" fillId="9" borderId="3" xfId="0" applyFont="1" applyFill="1" applyBorder="1" applyAlignment="1" applyProtection="1">
      <alignment horizontal="center" vertical="center"/>
      <protection hidden="1"/>
    </xf>
    <xf numFmtId="0" fontId="4" fillId="9" borderId="2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2" fillId="10" borderId="3" xfId="0" applyFont="1" applyFill="1" applyBorder="1" applyAlignment="1" applyProtection="1">
      <alignment horizontal="center" vertical="center" wrapText="1"/>
      <protection hidden="1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2" fillId="11" borderId="1" xfId="0" applyFont="1" applyFill="1" applyBorder="1" applyAlignment="1" applyProtection="1">
      <alignment horizontal="center" vertical="center" wrapText="1"/>
      <protection hidden="1"/>
    </xf>
    <xf numFmtId="0" fontId="2" fillId="11" borderId="3" xfId="0" applyFont="1" applyFill="1" applyBorder="1" applyAlignment="1" applyProtection="1">
      <alignment horizontal="center" vertical="center" wrapText="1"/>
      <protection hidden="1"/>
    </xf>
    <xf numFmtId="0" fontId="2" fillId="11" borderId="2" xfId="0" applyFont="1" applyFill="1" applyBorder="1" applyAlignment="1" applyProtection="1">
      <alignment horizontal="center" vertical="center" wrapText="1"/>
      <protection hidden="1"/>
    </xf>
    <xf numFmtId="0" fontId="5" fillId="12" borderId="1" xfId="0" applyFont="1" applyFill="1" applyBorder="1" applyAlignment="1" applyProtection="1">
      <alignment horizontal="left" vertical="center"/>
      <protection hidden="1"/>
    </xf>
    <xf numFmtId="0" fontId="5" fillId="12" borderId="2" xfId="0" applyFont="1" applyFill="1" applyBorder="1" applyAlignment="1" applyProtection="1">
      <alignment horizontal="left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5" fillId="12" borderId="1" xfId="0" applyFont="1" applyFill="1" applyBorder="1" applyAlignment="1" applyProtection="1">
      <alignment horizontal="center" vertical="center"/>
      <protection hidden="1"/>
    </xf>
    <xf numFmtId="0" fontId="5" fillId="12" borderId="2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right" vertical="center"/>
    </xf>
    <xf numFmtId="0" fontId="4" fillId="7" borderId="7" xfId="0" quotePrefix="1" applyFont="1" applyFill="1" applyBorder="1" applyAlignment="1">
      <alignment horizontal="center" vertical="center" textRotation="90" wrapText="1"/>
    </xf>
  </cellXfs>
  <cellStyles count="3">
    <cellStyle name="Atalnod" xfId="1" builtinId="3"/>
    <cellStyle name="Canran" xfId="2" builtinId="5"/>
    <cellStyle name="Normal" xfId="0" builtinId="0"/>
  </cellStyles>
  <dxfs count="65"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numFmt numFmtId="166" formatCode=";;;"/>
      <fill>
        <patternFill>
          <bgColor theme="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6" tint="0.79998168889431442"/>
        </patternFill>
      </fill>
    </dxf>
    <dxf>
      <font>
        <b/>
        <i val="0"/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numFmt numFmtId="166" formatCode=";;;"/>
      <fill>
        <patternFill>
          <bgColor theme="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6" tint="0.79998168889431442"/>
        </patternFill>
      </fill>
    </dxf>
    <dxf>
      <font>
        <b/>
        <i val="0"/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numFmt numFmtId="167" formatCode="#,##0.000"/>
    </dxf>
    <dxf>
      <numFmt numFmtId="168" formatCode="#,##0.0"/>
    </dxf>
    <dxf>
      <numFmt numFmtId="166" formatCode=";;;"/>
      <fill>
        <patternFill>
          <bgColor theme="0"/>
        </patternFill>
      </fill>
    </dxf>
    <dxf>
      <numFmt numFmtId="166" formatCode=";;;"/>
      <fill>
        <patternFill>
          <bgColor theme="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numFmt numFmtId="166" formatCode=";;;"/>
      <fill>
        <patternFill>
          <bgColor theme="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numFmt numFmtId="166" formatCode=";;;"/>
      <fill>
        <patternFill>
          <bgColor theme="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numFmt numFmtId="168" formatCode="#,##0.0"/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6" tint="0.79998168889431442"/>
        </patternFill>
      </fill>
    </dxf>
    <dxf>
      <font>
        <b/>
        <i val="0"/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numFmt numFmtId="167" formatCode="#,##0.000"/>
    </dxf>
    <dxf>
      <numFmt numFmtId="166" formatCode=";;;"/>
      <fill>
        <patternFill>
          <bgColor theme="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numFmt numFmtId="167" formatCode="#,##0.000"/>
    </dxf>
    <dxf>
      <numFmt numFmtId="168" formatCode="#,##0.0"/>
    </dxf>
    <dxf>
      <numFmt numFmtId="166" formatCode=";;;"/>
      <fill>
        <patternFill>
          <bgColor theme="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6" tint="0.79998168889431442"/>
        </patternFill>
      </fill>
    </dxf>
    <dxf>
      <font>
        <b/>
        <i val="0"/>
        <color theme="1"/>
      </font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numFmt numFmtId="166" formatCode=";;;"/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00029/Desktop/Copi%20o%20STEAM%20Report%20Gwynedd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00029/Desktop/Steam%20effaith%20economaid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00029/AppData/Local/Microsoft/Windows/INetCache/Content.Outlook/RGM12TM1/STEAM%20Report%20Gwynedd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I13"/>
      <sheetName val="GTS_SHEET"/>
      <sheetName val="PB"/>
      <sheetName val="ANNEX"/>
      <sheetName val="HOME"/>
      <sheetName val="USER GUIDE"/>
      <sheetName val="COMPARATIVE HEADLINES"/>
      <sheetName val="KEY MEASURES"/>
      <sheetName val="VISITOR TYPE DISTRIBUTION"/>
      <sheetName val="MONTHLY DISTRIBUTION"/>
      <sheetName val="ECONOMIC IMPACT"/>
      <sheetName val="VISITOR NUMBERS"/>
      <sheetName val="VISITOR DAYS"/>
      <sheetName val="EMPLOYMENT"/>
      <sheetName val="ACCOMMODATION SUPPLY"/>
      <sheetName val="SECTORAL ANALYSIS"/>
      <sheetName val="COVER"/>
      <sheetName val="CONTENTS"/>
      <sheetName val="DATA"/>
      <sheetName val="LINKS"/>
    </sheetNames>
    <sheetDataSet>
      <sheetData sheetId="0"/>
      <sheetData sheetId="1">
        <row r="9">
          <cell r="J9" t="str">
            <v>A Fall of 3% or more</v>
          </cell>
        </row>
        <row r="19">
          <cell r="C19">
            <v>1</v>
          </cell>
          <cell r="D19">
            <v>2008</v>
          </cell>
        </row>
        <row r="20">
          <cell r="C20">
            <v>2</v>
          </cell>
          <cell r="D20">
            <v>2009</v>
          </cell>
        </row>
        <row r="21">
          <cell r="C21">
            <v>3</v>
          </cell>
          <cell r="D21">
            <v>2010</v>
          </cell>
        </row>
        <row r="22">
          <cell r="C22">
            <v>4</v>
          </cell>
          <cell r="D22">
            <v>2011</v>
          </cell>
        </row>
        <row r="23">
          <cell r="C23">
            <v>5</v>
          </cell>
          <cell r="D23">
            <v>2012</v>
          </cell>
        </row>
        <row r="24">
          <cell r="C24">
            <v>6</v>
          </cell>
          <cell r="D24">
            <v>2013</v>
          </cell>
        </row>
        <row r="25">
          <cell r="C25">
            <v>7</v>
          </cell>
          <cell r="D25">
            <v>2014</v>
          </cell>
        </row>
        <row r="26">
          <cell r="C26">
            <v>8</v>
          </cell>
          <cell r="D26">
            <v>2015</v>
          </cell>
        </row>
        <row r="27">
          <cell r="C27">
            <v>9</v>
          </cell>
          <cell r="D27">
            <v>2016</v>
          </cell>
        </row>
        <row r="28">
          <cell r="C28">
            <v>10</v>
          </cell>
          <cell r="D28">
            <v>2017</v>
          </cell>
        </row>
        <row r="29">
          <cell r="C29">
            <v>11</v>
          </cell>
          <cell r="D29">
            <v>2018</v>
          </cell>
        </row>
        <row r="30">
          <cell r="C30">
            <v>12</v>
          </cell>
          <cell r="D30">
            <v>2019</v>
          </cell>
        </row>
        <row r="49">
          <cell r="I49" t="str">
            <v>Staying Visitor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D1" t="str">
            <v>Global Tourism Solutions (UK) Ltd</v>
          </cell>
        </row>
        <row r="7">
          <cell r="C7">
            <v>1</v>
          </cell>
        </row>
        <row r="8">
          <cell r="C8" t="str">
            <v>LOOKUP</v>
          </cell>
        </row>
        <row r="9">
          <cell r="C9" t="str">
            <v>2008.Economic Impact.Indirect Expenditure</v>
          </cell>
        </row>
        <row r="10">
          <cell r="C10" t="str">
            <v>2008.Economic Impact.Direct Revenue</v>
          </cell>
        </row>
        <row r="11">
          <cell r="C11" t="str">
            <v>2008.Economic Impact.VAT</v>
          </cell>
        </row>
        <row r="12">
          <cell r="C12" t="str">
            <v>2008.Economic Impact.Serviced Accommodation</v>
          </cell>
        </row>
        <row r="13">
          <cell r="C13" t="str">
            <v>2008.Economic Impact.Non-Serviced Accommodation</v>
          </cell>
        </row>
        <row r="14">
          <cell r="C14" t="str">
            <v>2008.Economic Impact.SFR</v>
          </cell>
        </row>
        <row r="15">
          <cell r="C15" t="str">
            <v>2008.Economic Impact.Day Visitor</v>
          </cell>
        </row>
        <row r="16">
          <cell r="C16" t="str">
            <v>2008.Economic Impact.Accommodation</v>
          </cell>
        </row>
        <row r="17">
          <cell r="C17" t="str">
            <v>2008.Economic Impact.Food &amp; Drink</v>
          </cell>
        </row>
        <row r="18">
          <cell r="C18" t="str">
            <v>2008.Economic Impact.Recreation</v>
          </cell>
        </row>
        <row r="19">
          <cell r="C19" t="str">
            <v>2008.Economic Impact.Shopping</v>
          </cell>
        </row>
        <row r="20">
          <cell r="C20" t="str">
            <v>2008.Economic Impact.Transport</v>
          </cell>
        </row>
        <row r="21">
          <cell r="C21" t="str">
            <v>2008.Economic Impact.Direct Expenditure</v>
          </cell>
        </row>
        <row r="22">
          <cell r="C22" t="str">
            <v>2008.Population.Total</v>
          </cell>
        </row>
        <row r="23">
          <cell r="C23" t="str">
            <v>2008.Employment.Serviced Accommodation</v>
          </cell>
        </row>
        <row r="24">
          <cell r="C24" t="str">
            <v>2008.Employment.Non-Serviced Accommodation</v>
          </cell>
        </row>
        <row r="25">
          <cell r="C25" t="str">
            <v>2008.Employment.SFR</v>
          </cell>
        </row>
        <row r="26">
          <cell r="C26" t="str">
            <v>2008.Employment.Day Visitor</v>
          </cell>
        </row>
        <row r="27">
          <cell r="C27" t="str">
            <v>2008.Employment.Direct Employment</v>
          </cell>
        </row>
        <row r="28">
          <cell r="C28" t="str">
            <v>2008.Employment.Indirect Employment</v>
          </cell>
        </row>
        <row r="29">
          <cell r="C29" t="str">
            <v>2008.Employment.Total</v>
          </cell>
        </row>
        <row r="30">
          <cell r="C30" t="str">
            <v>2008.Employment.Accommodation</v>
          </cell>
        </row>
        <row r="31">
          <cell r="C31" t="str">
            <v>2008.Employment.Food &amp; Drink</v>
          </cell>
        </row>
        <row r="32">
          <cell r="C32" t="str">
            <v>2008.Employment.Recreation</v>
          </cell>
        </row>
        <row r="33">
          <cell r="C33" t="str">
            <v>2008.Employment.Shopping</v>
          </cell>
        </row>
        <row r="34">
          <cell r="C34" t="str">
            <v>2008.Employment.Transport</v>
          </cell>
        </row>
        <row r="35">
          <cell r="C35" t="str">
            <v>2008.Visitor Days.Serviced Accommodation</v>
          </cell>
        </row>
        <row r="36">
          <cell r="C36" t="str">
            <v>2008.Visitor Days.Non-Serviced Accommodation</v>
          </cell>
        </row>
        <row r="37">
          <cell r="C37" t="str">
            <v>2008.Visitor Days.SFR</v>
          </cell>
        </row>
        <row r="38">
          <cell r="C38" t="str">
            <v>2008.Visitor Days.Day Visitor</v>
          </cell>
        </row>
        <row r="39">
          <cell r="C39" t="str">
            <v>2008.Visitor Days.Total</v>
          </cell>
        </row>
        <row r="40">
          <cell r="C40" t="str">
            <v>2008.Visitor Numbers.Serviced Accommodation</v>
          </cell>
        </row>
        <row r="41">
          <cell r="C41" t="str">
            <v>2008.Visitor Numbers.Non-Serviced Accommodation</v>
          </cell>
        </row>
        <row r="42">
          <cell r="C42" t="str">
            <v>2008.Visitor Numbers.SFR</v>
          </cell>
        </row>
        <row r="43">
          <cell r="C43" t="str">
            <v>2008.Visitor Numbers.Day Visitor</v>
          </cell>
        </row>
        <row r="44">
          <cell r="C44" t="str">
            <v>2008.Visitor Numbers.Total</v>
          </cell>
        </row>
        <row r="45">
          <cell r="C45" t="str">
            <v>2008.Vehicle Days.Serviced Accommodation</v>
          </cell>
        </row>
        <row r="46">
          <cell r="C46" t="str">
            <v>2008.Vehicle Days.Non-Serviced Accommodation</v>
          </cell>
        </row>
        <row r="47">
          <cell r="C47" t="str">
            <v>2008.Vehicle Days.SFR</v>
          </cell>
        </row>
        <row r="48">
          <cell r="C48" t="str">
            <v>2008.Vehicle Days.Day Visitor</v>
          </cell>
        </row>
        <row r="49">
          <cell r="C49" t="str">
            <v>2008.Vehicle Days.Total</v>
          </cell>
        </row>
        <row r="50">
          <cell r="C50" t="str">
            <v>2008.Vehicle Numbers.Serviced Accommodation</v>
          </cell>
        </row>
        <row r="51">
          <cell r="C51" t="str">
            <v>2008.Vehicle Numbers.Non-Serviced Accommodation</v>
          </cell>
        </row>
        <row r="52">
          <cell r="C52" t="str">
            <v>2008.Vehicle Numbers.SFR</v>
          </cell>
        </row>
        <row r="53">
          <cell r="C53" t="str">
            <v>2008.Vehicle Numbers.Day Visitor</v>
          </cell>
        </row>
        <row r="54">
          <cell r="C54" t="str">
            <v>2008.Vehicle Numbers.Total</v>
          </cell>
        </row>
        <row r="55">
          <cell r="C55" t="str">
            <v>2008.Accommodation.Serviced Accommodation</v>
          </cell>
        </row>
        <row r="56">
          <cell r="C56" t="str">
            <v>2008.Accommodation.Non-Serviced Accommodation</v>
          </cell>
        </row>
        <row r="57">
          <cell r="C57" t="str">
            <v>2008.Accommodation.Total</v>
          </cell>
        </row>
        <row r="58">
          <cell r="C58" t="str">
            <v>2008.Economic Impact.Total</v>
          </cell>
        </row>
        <row r="59">
          <cell r="C59" t="str">
            <v>2009.Economic Impact.Indirect Expenditure</v>
          </cell>
        </row>
        <row r="60">
          <cell r="C60" t="str">
            <v>2009.Economic Impact.Direct Revenue</v>
          </cell>
        </row>
        <row r="61">
          <cell r="C61" t="str">
            <v>2009.Economic Impact.VAT</v>
          </cell>
        </row>
        <row r="62">
          <cell r="C62" t="str">
            <v>2009.Economic Impact.Serviced Accommodation</v>
          </cell>
        </row>
        <row r="63">
          <cell r="C63" t="str">
            <v>2009.Economic Impact.Non-Serviced Accommodation</v>
          </cell>
        </row>
        <row r="64">
          <cell r="C64" t="str">
            <v>2009.Economic Impact.SFR</v>
          </cell>
        </row>
        <row r="65">
          <cell r="C65" t="str">
            <v>2009.Economic Impact.Day Visitor</v>
          </cell>
        </row>
        <row r="66">
          <cell r="C66" t="str">
            <v>2009.Economic Impact.Accommodation</v>
          </cell>
        </row>
        <row r="67">
          <cell r="C67" t="str">
            <v>2009.Economic Impact.Food &amp; Drink</v>
          </cell>
        </row>
        <row r="68">
          <cell r="C68" t="str">
            <v>2009.Economic Impact.Recreation</v>
          </cell>
        </row>
        <row r="69">
          <cell r="C69" t="str">
            <v>2009.Economic Impact.Shopping</v>
          </cell>
        </row>
        <row r="70">
          <cell r="C70" t="str">
            <v>2009.Economic Impact.Transport</v>
          </cell>
        </row>
        <row r="71">
          <cell r="C71" t="str">
            <v>2009.Economic Impact.Direct Expenditure</v>
          </cell>
        </row>
        <row r="72">
          <cell r="C72" t="str">
            <v>2009.Population.Total</v>
          </cell>
        </row>
        <row r="73">
          <cell r="C73" t="str">
            <v>2009.Employment.Serviced Accommodation</v>
          </cell>
        </row>
        <row r="74">
          <cell r="C74" t="str">
            <v>2009.Employment.Non-Serviced Accommodation</v>
          </cell>
        </row>
        <row r="75">
          <cell r="C75" t="str">
            <v>2009.Employment.SFR</v>
          </cell>
        </row>
        <row r="76">
          <cell r="C76" t="str">
            <v>2009.Employment.Day Visitor</v>
          </cell>
        </row>
        <row r="77">
          <cell r="C77" t="str">
            <v>2009.Employment.Direct Employment</v>
          </cell>
        </row>
        <row r="78">
          <cell r="C78" t="str">
            <v>2009.Employment.Indirect Employment</v>
          </cell>
        </row>
        <row r="79">
          <cell r="C79" t="str">
            <v>2009.Employment.Total</v>
          </cell>
        </row>
        <row r="80">
          <cell r="C80" t="str">
            <v>2009.Employment.Accommodation</v>
          </cell>
        </row>
        <row r="81">
          <cell r="C81" t="str">
            <v>2009.Employment.Food &amp; Drink</v>
          </cell>
        </row>
        <row r="82">
          <cell r="C82" t="str">
            <v>2009.Employment.Recreation</v>
          </cell>
        </row>
        <row r="83">
          <cell r="C83" t="str">
            <v>2009.Employment.Shopping</v>
          </cell>
        </row>
        <row r="84">
          <cell r="C84" t="str">
            <v>2009.Employment.Transport</v>
          </cell>
        </row>
        <row r="85">
          <cell r="C85" t="str">
            <v>2009.Visitor Days.Serviced Accommodation</v>
          </cell>
        </row>
        <row r="86">
          <cell r="C86" t="str">
            <v>2009.Visitor Days.Non-Serviced Accommodation</v>
          </cell>
        </row>
        <row r="87">
          <cell r="C87" t="str">
            <v>2009.Visitor Days.SFR</v>
          </cell>
        </row>
        <row r="88">
          <cell r="C88" t="str">
            <v>2009.Visitor Days.Day Visitor</v>
          </cell>
        </row>
        <row r="89">
          <cell r="C89" t="str">
            <v>2009.Visitor Days.Total</v>
          </cell>
        </row>
        <row r="90">
          <cell r="C90" t="str">
            <v>2009.Visitor Numbers.Serviced Accommodation</v>
          </cell>
        </row>
        <row r="91">
          <cell r="C91" t="str">
            <v>2009.Visitor Numbers.Non-Serviced Accommodation</v>
          </cell>
        </row>
        <row r="92">
          <cell r="C92" t="str">
            <v>2009.Visitor Numbers.SFR</v>
          </cell>
        </row>
        <row r="93">
          <cell r="C93" t="str">
            <v>2009.Visitor Numbers.Day Visitor</v>
          </cell>
        </row>
        <row r="94">
          <cell r="C94" t="str">
            <v>2009.Visitor Numbers.Total</v>
          </cell>
        </row>
        <row r="95">
          <cell r="C95" t="str">
            <v>2009.Vehicle Days.Serviced Accommodation</v>
          </cell>
        </row>
        <row r="96">
          <cell r="C96" t="str">
            <v>2009.Vehicle Days.Non-Serviced Accommodation</v>
          </cell>
        </row>
        <row r="97">
          <cell r="C97" t="str">
            <v>2009.Vehicle Days.SFR</v>
          </cell>
        </row>
        <row r="98">
          <cell r="C98" t="str">
            <v>2009.Vehicle Days.Day Visitor</v>
          </cell>
        </row>
        <row r="99">
          <cell r="C99" t="str">
            <v>2009.Vehicle Days.Total</v>
          </cell>
        </row>
        <row r="100">
          <cell r="C100" t="str">
            <v>2009.Vehicle Numbers.Serviced Accommodation</v>
          </cell>
        </row>
        <row r="101">
          <cell r="C101" t="str">
            <v>2009.Vehicle Numbers.Non-Serviced Accommodation</v>
          </cell>
        </row>
        <row r="102">
          <cell r="C102" t="str">
            <v>2009.Vehicle Numbers.SFR</v>
          </cell>
        </row>
        <row r="103">
          <cell r="C103" t="str">
            <v>2009.Vehicle Numbers.Day Visitor</v>
          </cell>
        </row>
        <row r="104">
          <cell r="C104" t="str">
            <v>2009.Vehicle Numbers.Total</v>
          </cell>
        </row>
        <row r="105">
          <cell r="C105" t="str">
            <v>2009.Accommodation.Serviced Accommodation</v>
          </cell>
        </row>
        <row r="106">
          <cell r="C106" t="str">
            <v>2009.Accommodation.Non-Serviced Accommodation</v>
          </cell>
        </row>
        <row r="107">
          <cell r="C107" t="str">
            <v>2009.Accommodation.Total</v>
          </cell>
        </row>
        <row r="108">
          <cell r="C108" t="str">
            <v>2009.Economic Impact.Total</v>
          </cell>
        </row>
        <row r="109">
          <cell r="C109" t="str">
            <v>2010.Economic Impact.Indirect Expenditure</v>
          </cell>
        </row>
        <row r="110">
          <cell r="C110" t="str">
            <v>2010.Economic Impact.Direct Revenue</v>
          </cell>
        </row>
        <row r="111">
          <cell r="C111" t="str">
            <v>2010.Economic Impact.VAT</v>
          </cell>
        </row>
        <row r="112">
          <cell r="C112" t="str">
            <v>2010.Economic Impact.Serviced Accommodation</v>
          </cell>
        </row>
        <row r="113">
          <cell r="C113" t="str">
            <v>2010.Economic Impact.Non-Serviced Accommodation</v>
          </cell>
        </row>
        <row r="114">
          <cell r="C114" t="str">
            <v>2010.Economic Impact.SFR</v>
          </cell>
        </row>
        <row r="115">
          <cell r="C115" t="str">
            <v>2010.Economic Impact.Day Visitor</v>
          </cell>
        </row>
        <row r="116">
          <cell r="C116" t="str">
            <v>2010.Economic Impact.Accommodation</v>
          </cell>
        </row>
        <row r="117">
          <cell r="C117" t="str">
            <v>2010.Economic Impact.Food &amp; Drink</v>
          </cell>
        </row>
        <row r="118">
          <cell r="C118" t="str">
            <v>2010.Economic Impact.Recreation</v>
          </cell>
        </row>
        <row r="119">
          <cell r="C119" t="str">
            <v>2010.Economic Impact.Shopping</v>
          </cell>
        </row>
        <row r="120">
          <cell r="C120" t="str">
            <v>2010.Economic Impact.Transport</v>
          </cell>
        </row>
        <row r="121">
          <cell r="C121" t="str">
            <v>2010.Economic Impact.Direct Expenditure</v>
          </cell>
        </row>
        <row r="122">
          <cell r="C122" t="str">
            <v>2010.Population.Total</v>
          </cell>
        </row>
        <row r="123">
          <cell r="C123" t="str">
            <v>2010.Employment.Serviced Accommodation</v>
          </cell>
        </row>
        <row r="124">
          <cell r="C124" t="str">
            <v>2010.Employment.Non-Serviced Accommodation</v>
          </cell>
        </row>
        <row r="125">
          <cell r="C125" t="str">
            <v>2010.Employment.SFR</v>
          </cell>
        </row>
        <row r="126">
          <cell r="C126" t="str">
            <v>2010.Employment.Day Visitor</v>
          </cell>
        </row>
        <row r="127">
          <cell r="C127" t="str">
            <v>2010.Employment.Direct Employment</v>
          </cell>
        </row>
        <row r="128">
          <cell r="C128" t="str">
            <v>2010.Employment.Indirect Employment</v>
          </cell>
        </row>
        <row r="129">
          <cell r="C129" t="str">
            <v>2010.Employment.Total</v>
          </cell>
        </row>
        <row r="130">
          <cell r="C130" t="str">
            <v>2010.Employment.Accommodation</v>
          </cell>
        </row>
        <row r="131">
          <cell r="C131" t="str">
            <v>2010.Employment.Food &amp; Drink</v>
          </cell>
        </row>
        <row r="132">
          <cell r="C132" t="str">
            <v>2010.Employment.Recreation</v>
          </cell>
        </row>
        <row r="133">
          <cell r="C133" t="str">
            <v>2010.Employment.Shopping</v>
          </cell>
        </row>
        <row r="134">
          <cell r="C134" t="str">
            <v>2010.Employment.Transport</v>
          </cell>
        </row>
        <row r="135">
          <cell r="C135" t="str">
            <v>2010.Visitor Days.Serviced Accommodation</v>
          </cell>
        </row>
        <row r="136">
          <cell r="C136" t="str">
            <v>2010.Visitor Days.Non-Serviced Accommodation</v>
          </cell>
        </row>
        <row r="137">
          <cell r="C137" t="str">
            <v>2010.Visitor Days.SFR</v>
          </cell>
        </row>
        <row r="138">
          <cell r="C138" t="str">
            <v>2010.Visitor Days.Day Visitor</v>
          </cell>
        </row>
        <row r="139">
          <cell r="C139" t="str">
            <v>2010.Visitor Days.Total</v>
          </cell>
        </row>
        <row r="140">
          <cell r="C140" t="str">
            <v>2010.Visitor Numbers.Serviced Accommodation</v>
          </cell>
        </row>
        <row r="141">
          <cell r="C141" t="str">
            <v>2010.Visitor Numbers.Non-Serviced Accommodation</v>
          </cell>
        </row>
        <row r="142">
          <cell r="C142" t="str">
            <v>2010.Visitor Numbers.SFR</v>
          </cell>
        </row>
        <row r="143">
          <cell r="C143" t="str">
            <v>2010.Visitor Numbers.Day Visitor</v>
          </cell>
        </row>
        <row r="144">
          <cell r="C144" t="str">
            <v>2010.Visitor Numbers.Total</v>
          </cell>
        </row>
        <row r="145">
          <cell r="C145" t="str">
            <v>2010.Vehicle Days.Serviced Accommodation</v>
          </cell>
        </row>
        <row r="146">
          <cell r="C146" t="str">
            <v>2010.Vehicle Days.Non-Serviced Accommodation</v>
          </cell>
        </row>
        <row r="147">
          <cell r="C147" t="str">
            <v>2010.Vehicle Days.SFR</v>
          </cell>
        </row>
        <row r="148">
          <cell r="C148" t="str">
            <v>2010.Vehicle Days.Day Visitor</v>
          </cell>
        </row>
        <row r="149">
          <cell r="C149" t="str">
            <v>2010.Vehicle Days.Total</v>
          </cell>
        </row>
        <row r="150">
          <cell r="C150" t="str">
            <v>2010.Vehicle Numbers.Serviced Accommodation</v>
          </cell>
        </row>
        <row r="151">
          <cell r="C151" t="str">
            <v>2010.Vehicle Numbers.Non-Serviced Accommodation</v>
          </cell>
        </row>
        <row r="152">
          <cell r="C152" t="str">
            <v>2010.Vehicle Numbers.SFR</v>
          </cell>
        </row>
        <row r="153">
          <cell r="C153" t="str">
            <v>2010.Vehicle Numbers.Day Visitor</v>
          </cell>
        </row>
        <row r="154">
          <cell r="C154" t="str">
            <v>2010.Vehicle Numbers.Total</v>
          </cell>
        </row>
        <row r="155">
          <cell r="C155" t="str">
            <v>2010.Accommodation.Serviced Accommodation</v>
          </cell>
        </row>
        <row r="156">
          <cell r="C156" t="str">
            <v>2010.Accommodation.Non-Serviced Accommodation</v>
          </cell>
        </row>
        <row r="157">
          <cell r="C157" t="str">
            <v>2010.Accommodation.Total</v>
          </cell>
        </row>
        <row r="158">
          <cell r="C158" t="str">
            <v>2010.Economic Impact.Total</v>
          </cell>
        </row>
        <row r="159">
          <cell r="C159" t="str">
            <v>2011.Economic Impact.Indirect Expenditure</v>
          </cell>
        </row>
        <row r="160">
          <cell r="C160" t="str">
            <v>2011.Economic Impact.Direct Revenue</v>
          </cell>
        </row>
        <row r="161">
          <cell r="C161" t="str">
            <v>2011.Economic Impact.VAT</v>
          </cell>
        </row>
        <row r="162">
          <cell r="C162" t="str">
            <v>2011.Economic Impact.Serviced Accommodation</v>
          </cell>
        </row>
        <row r="163">
          <cell r="C163" t="str">
            <v>2011.Economic Impact.Non-Serviced Accommodation</v>
          </cell>
        </row>
        <row r="164">
          <cell r="C164" t="str">
            <v>2011.Economic Impact.SFR</v>
          </cell>
        </row>
        <row r="165">
          <cell r="C165" t="str">
            <v>2011.Economic Impact.Day Visitor</v>
          </cell>
        </row>
        <row r="166">
          <cell r="C166" t="str">
            <v>2011.Economic Impact.Accommodation</v>
          </cell>
        </row>
        <row r="167">
          <cell r="C167" t="str">
            <v>2011.Economic Impact.Food &amp; Drink</v>
          </cell>
        </row>
        <row r="168">
          <cell r="C168" t="str">
            <v>2011.Economic Impact.Recreation</v>
          </cell>
        </row>
        <row r="169">
          <cell r="C169" t="str">
            <v>2011.Economic Impact.Shopping</v>
          </cell>
        </row>
        <row r="170">
          <cell r="C170" t="str">
            <v>2011.Economic Impact.Transport</v>
          </cell>
        </row>
        <row r="171">
          <cell r="C171" t="str">
            <v>2011.Economic Impact.Direct Expenditure</v>
          </cell>
        </row>
        <row r="172">
          <cell r="C172" t="str">
            <v>2011.Population.Total</v>
          </cell>
        </row>
        <row r="173">
          <cell r="C173" t="str">
            <v>2011.Employment.Serviced Accommodation</v>
          </cell>
        </row>
        <row r="174">
          <cell r="C174" t="str">
            <v>2011.Employment.Non-Serviced Accommodation</v>
          </cell>
        </row>
        <row r="175">
          <cell r="C175" t="str">
            <v>2011.Employment.SFR</v>
          </cell>
        </row>
        <row r="176">
          <cell r="C176" t="str">
            <v>2011.Employment.Day Visitor</v>
          </cell>
        </row>
        <row r="177">
          <cell r="C177" t="str">
            <v>2011.Employment.Direct Employment</v>
          </cell>
        </row>
        <row r="178">
          <cell r="C178" t="str">
            <v>2011.Employment.Indirect Employment</v>
          </cell>
        </row>
        <row r="179">
          <cell r="C179" t="str">
            <v>2011.Employment.Total</v>
          </cell>
        </row>
        <row r="180">
          <cell r="C180" t="str">
            <v>2011.Employment.Accommodation</v>
          </cell>
        </row>
        <row r="181">
          <cell r="C181" t="str">
            <v>2011.Employment.Food &amp; Drink</v>
          </cell>
        </row>
        <row r="182">
          <cell r="C182" t="str">
            <v>2011.Employment.Recreation</v>
          </cell>
        </row>
        <row r="183">
          <cell r="C183" t="str">
            <v>2011.Employment.Shopping</v>
          </cell>
        </row>
        <row r="184">
          <cell r="C184" t="str">
            <v>2011.Employment.Transport</v>
          </cell>
        </row>
        <row r="185">
          <cell r="C185" t="str">
            <v>2011.Visitor Days.Serviced Accommodation</v>
          </cell>
        </row>
        <row r="186">
          <cell r="C186" t="str">
            <v>2011.Visitor Days.Non-Serviced Accommodation</v>
          </cell>
        </row>
        <row r="187">
          <cell r="C187" t="str">
            <v>2011.Visitor Days.SFR</v>
          </cell>
        </row>
        <row r="188">
          <cell r="C188" t="str">
            <v>2011.Visitor Days.Day Visitor</v>
          </cell>
        </row>
        <row r="189">
          <cell r="C189" t="str">
            <v>2011.Visitor Days.Total</v>
          </cell>
        </row>
        <row r="190">
          <cell r="C190" t="str">
            <v>2011.Visitor Numbers.Serviced Accommodation</v>
          </cell>
        </row>
        <row r="191">
          <cell r="C191" t="str">
            <v>2011.Visitor Numbers.Non-Serviced Accommodation</v>
          </cell>
        </row>
        <row r="192">
          <cell r="C192" t="str">
            <v>2011.Visitor Numbers.SFR</v>
          </cell>
        </row>
        <row r="193">
          <cell r="C193" t="str">
            <v>2011.Visitor Numbers.Day Visitor</v>
          </cell>
        </row>
        <row r="194">
          <cell r="C194" t="str">
            <v>2011.Visitor Numbers.Total</v>
          </cell>
        </row>
        <row r="195">
          <cell r="C195" t="str">
            <v>2011.Vehicle Days.Serviced Accommodation</v>
          </cell>
        </row>
        <row r="196">
          <cell r="C196" t="str">
            <v>2011.Vehicle Days.Non-Serviced Accommodation</v>
          </cell>
        </row>
        <row r="197">
          <cell r="C197" t="str">
            <v>2011.Vehicle Days.SFR</v>
          </cell>
        </row>
        <row r="198">
          <cell r="C198" t="str">
            <v>2011.Vehicle Days.Day Visitor</v>
          </cell>
        </row>
        <row r="199">
          <cell r="C199" t="str">
            <v>2011.Vehicle Days.Total</v>
          </cell>
        </row>
        <row r="200">
          <cell r="C200" t="str">
            <v>2011.Vehicle Numbers.Serviced Accommodation</v>
          </cell>
        </row>
        <row r="201">
          <cell r="C201" t="str">
            <v>2011.Vehicle Numbers.Non-Serviced Accommodation</v>
          </cell>
        </row>
        <row r="202">
          <cell r="C202" t="str">
            <v>2011.Vehicle Numbers.SFR</v>
          </cell>
        </row>
        <row r="203">
          <cell r="C203" t="str">
            <v>2011.Vehicle Numbers.Day Visitor</v>
          </cell>
        </row>
        <row r="204">
          <cell r="C204" t="str">
            <v>2011.Vehicle Numbers.Total</v>
          </cell>
        </row>
        <row r="205">
          <cell r="C205" t="str">
            <v>2011.Accommodation.Serviced Accommodation</v>
          </cell>
        </row>
        <row r="206">
          <cell r="C206" t="str">
            <v>2011.Accommodation.Non-Serviced Accommodation</v>
          </cell>
        </row>
        <row r="207">
          <cell r="C207" t="str">
            <v>2011.Accommodation.Total</v>
          </cell>
        </row>
        <row r="208">
          <cell r="C208" t="str">
            <v>2011.Economic Impact.Total</v>
          </cell>
        </row>
        <row r="209">
          <cell r="C209" t="str">
            <v>2012.Economic Impact.Indirect Expenditure</v>
          </cell>
        </row>
        <row r="210">
          <cell r="C210" t="str">
            <v>2012.Economic Impact.Direct Revenue</v>
          </cell>
        </row>
        <row r="211">
          <cell r="C211" t="str">
            <v>2012.Economic Impact.VAT</v>
          </cell>
        </row>
        <row r="212">
          <cell r="C212" t="str">
            <v>2012.Economic Impact.Serviced Accommodation</v>
          </cell>
        </row>
        <row r="213">
          <cell r="C213" t="str">
            <v>2012.Economic Impact.Non-Serviced Accommodation</v>
          </cell>
        </row>
        <row r="214">
          <cell r="C214" t="str">
            <v>2012.Economic Impact.SFR</v>
          </cell>
        </row>
        <row r="215">
          <cell r="C215" t="str">
            <v>2012.Economic Impact.Day Visitor</v>
          </cell>
        </row>
        <row r="216">
          <cell r="C216" t="str">
            <v>2012.Economic Impact.Accommodation</v>
          </cell>
        </row>
        <row r="217">
          <cell r="C217" t="str">
            <v>2012.Economic Impact.Food &amp; Drink</v>
          </cell>
        </row>
        <row r="218">
          <cell r="C218" t="str">
            <v>2012.Economic Impact.Recreation</v>
          </cell>
        </row>
        <row r="219">
          <cell r="C219" t="str">
            <v>2012.Economic Impact.Shopping</v>
          </cell>
        </row>
        <row r="220">
          <cell r="C220" t="str">
            <v>2012.Economic Impact.Transport</v>
          </cell>
        </row>
        <row r="221">
          <cell r="C221" t="str">
            <v>2012.Economic Impact.Direct Expenditure</v>
          </cell>
        </row>
        <row r="222">
          <cell r="C222" t="str">
            <v>2012.Population.Total</v>
          </cell>
        </row>
        <row r="223">
          <cell r="C223" t="str">
            <v>2012.Employment.Serviced Accommodation</v>
          </cell>
        </row>
        <row r="224">
          <cell r="C224" t="str">
            <v>2012.Employment.Non-Serviced Accommodation</v>
          </cell>
        </row>
        <row r="225">
          <cell r="C225" t="str">
            <v>2012.Employment.SFR</v>
          </cell>
        </row>
        <row r="226">
          <cell r="C226" t="str">
            <v>2012.Employment.Day Visitor</v>
          </cell>
        </row>
        <row r="227">
          <cell r="C227" t="str">
            <v>2012.Employment.Direct Employment</v>
          </cell>
        </row>
        <row r="228">
          <cell r="C228" t="str">
            <v>2012.Employment.Indirect Employment</v>
          </cell>
        </row>
        <row r="229">
          <cell r="C229" t="str">
            <v>2012.Employment.Total</v>
          </cell>
        </row>
        <row r="230">
          <cell r="C230" t="str">
            <v>2012.Employment.Accommodation</v>
          </cell>
        </row>
        <row r="231">
          <cell r="C231" t="str">
            <v>2012.Employment.Food &amp; Drink</v>
          </cell>
        </row>
        <row r="232">
          <cell r="C232" t="str">
            <v>2012.Employment.Recreation</v>
          </cell>
        </row>
        <row r="233">
          <cell r="C233" t="str">
            <v>2012.Employment.Shopping</v>
          </cell>
        </row>
        <row r="234">
          <cell r="C234" t="str">
            <v>2012.Employment.Transport</v>
          </cell>
        </row>
        <row r="235">
          <cell r="C235" t="str">
            <v>2012.Visitor Days.Serviced Accommodation</v>
          </cell>
        </row>
        <row r="236">
          <cell r="C236" t="str">
            <v>2012.Visitor Days.Non-Serviced Accommodation</v>
          </cell>
        </row>
        <row r="237">
          <cell r="C237" t="str">
            <v>2012.Visitor Days.SFR</v>
          </cell>
        </row>
        <row r="238">
          <cell r="C238" t="str">
            <v>2012.Visitor Days.Day Visitor</v>
          </cell>
        </row>
        <row r="239">
          <cell r="C239" t="str">
            <v>2012.Visitor Days.Total</v>
          </cell>
        </row>
        <row r="240">
          <cell r="C240" t="str">
            <v>2012.Visitor Numbers.Serviced Accommodation</v>
          </cell>
        </row>
        <row r="241">
          <cell r="C241" t="str">
            <v>2012.Visitor Numbers.Non-Serviced Accommodation</v>
          </cell>
        </row>
        <row r="242">
          <cell r="C242" t="str">
            <v>2012.Visitor Numbers.SFR</v>
          </cell>
        </row>
        <row r="243">
          <cell r="C243" t="str">
            <v>2012.Visitor Numbers.Day Visitor</v>
          </cell>
        </row>
        <row r="244">
          <cell r="C244" t="str">
            <v>2012.Visitor Numbers.Total</v>
          </cell>
        </row>
        <row r="245">
          <cell r="C245" t="str">
            <v>2012.Vehicle Days.Serviced Accommodation</v>
          </cell>
        </row>
        <row r="246">
          <cell r="C246" t="str">
            <v>2012.Vehicle Days.Non-Serviced Accommodation</v>
          </cell>
        </row>
        <row r="247">
          <cell r="C247" t="str">
            <v>2012.Vehicle Days.SFR</v>
          </cell>
        </row>
        <row r="248">
          <cell r="C248" t="str">
            <v>2012.Vehicle Days.Day Visitor</v>
          </cell>
        </row>
        <row r="249">
          <cell r="C249" t="str">
            <v>2012.Vehicle Days.Total</v>
          </cell>
        </row>
        <row r="250">
          <cell r="C250" t="str">
            <v>2012.Vehicle Numbers.Serviced Accommodation</v>
          </cell>
        </row>
        <row r="251">
          <cell r="C251" t="str">
            <v>2012.Vehicle Numbers.Non-Serviced Accommodation</v>
          </cell>
        </row>
        <row r="252">
          <cell r="C252" t="str">
            <v>2012.Vehicle Numbers.SFR</v>
          </cell>
        </row>
        <row r="253">
          <cell r="C253" t="str">
            <v>2012.Vehicle Numbers.Day Visitor</v>
          </cell>
        </row>
        <row r="254">
          <cell r="C254" t="str">
            <v>2012.Vehicle Numbers.Total</v>
          </cell>
        </row>
        <row r="255">
          <cell r="C255" t="str">
            <v>2012.Accommodation.Serviced Accommodation</v>
          </cell>
        </row>
        <row r="256">
          <cell r="C256" t="str">
            <v>2012.Accommodation.Non-Serviced Accommodation</v>
          </cell>
        </row>
        <row r="257">
          <cell r="C257" t="str">
            <v>2012.Accommodation.Total</v>
          </cell>
        </row>
        <row r="258">
          <cell r="C258" t="str">
            <v>2012.Economic Impact.Total</v>
          </cell>
        </row>
        <row r="259">
          <cell r="C259" t="str">
            <v>2013.Economic Impact.Indirect Expenditure</v>
          </cell>
        </row>
        <row r="260">
          <cell r="C260" t="str">
            <v>2013.Economic Impact.Direct Revenue</v>
          </cell>
        </row>
        <row r="261">
          <cell r="C261" t="str">
            <v>2013.Economic Impact.VAT</v>
          </cell>
        </row>
        <row r="262">
          <cell r="C262" t="str">
            <v>2013.Economic Impact.Serviced Accommodation</v>
          </cell>
        </row>
        <row r="263">
          <cell r="C263" t="str">
            <v>2013.Economic Impact.Non-Serviced Accommodation</v>
          </cell>
        </row>
        <row r="264">
          <cell r="C264" t="str">
            <v>2013.Economic Impact.SFR</v>
          </cell>
        </row>
        <row r="265">
          <cell r="C265" t="str">
            <v>2013.Economic Impact.Day Visitor</v>
          </cell>
        </row>
        <row r="266">
          <cell r="C266" t="str">
            <v>2013.Economic Impact.Accommodation</v>
          </cell>
        </row>
        <row r="267">
          <cell r="C267" t="str">
            <v>2013.Economic Impact.Food &amp; Drink</v>
          </cell>
        </row>
        <row r="268">
          <cell r="C268" t="str">
            <v>2013.Economic Impact.Recreation</v>
          </cell>
        </row>
        <row r="269">
          <cell r="C269" t="str">
            <v>2013.Economic Impact.Shopping</v>
          </cell>
        </row>
        <row r="270">
          <cell r="C270" t="str">
            <v>2013.Economic Impact.Transport</v>
          </cell>
        </row>
        <row r="271">
          <cell r="C271" t="str">
            <v>2013.Economic Impact.Direct Expenditure</v>
          </cell>
        </row>
        <row r="272">
          <cell r="C272" t="str">
            <v>2013.Population.Total</v>
          </cell>
        </row>
        <row r="273">
          <cell r="C273" t="str">
            <v>2013.Employment.Serviced Accommodation</v>
          </cell>
        </row>
        <row r="274">
          <cell r="C274" t="str">
            <v>2013.Employment.Non-Serviced Accommodation</v>
          </cell>
        </row>
        <row r="275">
          <cell r="C275" t="str">
            <v>2013.Employment.SFR</v>
          </cell>
        </row>
        <row r="276">
          <cell r="C276" t="str">
            <v>2013.Employment.Day Visitor</v>
          </cell>
        </row>
        <row r="277">
          <cell r="C277" t="str">
            <v>2013.Employment.Direct Employment</v>
          </cell>
        </row>
        <row r="278">
          <cell r="C278" t="str">
            <v>2013.Employment.Indirect Employment</v>
          </cell>
        </row>
        <row r="279">
          <cell r="C279" t="str">
            <v>2013.Employment.Total</v>
          </cell>
        </row>
        <row r="280">
          <cell r="C280" t="str">
            <v>2013.Employment.Accommodation</v>
          </cell>
        </row>
        <row r="281">
          <cell r="C281" t="str">
            <v>2013.Employment.Food &amp; Drink</v>
          </cell>
        </row>
        <row r="282">
          <cell r="C282" t="str">
            <v>2013.Employment.Recreation</v>
          </cell>
        </row>
        <row r="283">
          <cell r="C283" t="str">
            <v>2013.Employment.Shopping</v>
          </cell>
        </row>
        <row r="284">
          <cell r="C284" t="str">
            <v>2013.Employment.Transport</v>
          </cell>
        </row>
        <row r="285">
          <cell r="C285" t="str">
            <v>2013.Visitor Days.Serviced Accommodation</v>
          </cell>
        </row>
        <row r="286">
          <cell r="C286" t="str">
            <v>2013.Visitor Days.Non-Serviced Accommodation</v>
          </cell>
        </row>
        <row r="287">
          <cell r="C287" t="str">
            <v>2013.Visitor Days.SFR</v>
          </cell>
        </row>
        <row r="288">
          <cell r="C288" t="str">
            <v>2013.Visitor Days.Day Visitor</v>
          </cell>
        </row>
        <row r="289">
          <cell r="C289" t="str">
            <v>2013.Visitor Days.Total</v>
          </cell>
        </row>
        <row r="290">
          <cell r="C290" t="str">
            <v>2013.Visitor Numbers.Serviced Accommodation</v>
          </cell>
        </row>
        <row r="291">
          <cell r="C291" t="str">
            <v>2013.Visitor Numbers.Non-Serviced Accommodation</v>
          </cell>
        </row>
        <row r="292">
          <cell r="C292" t="str">
            <v>2013.Visitor Numbers.SFR</v>
          </cell>
        </row>
        <row r="293">
          <cell r="C293" t="str">
            <v>2013.Visitor Numbers.Day Visitor</v>
          </cell>
        </row>
        <row r="294">
          <cell r="C294" t="str">
            <v>2013.Visitor Numbers.Total</v>
          </cell>
        </row>
        <row r="295">
          <cell r="C295" t="str">
            <v>2013.Vehicle Days.Serviced Accommodation</v>
          </cell>
        </row>
        <row r="296">
          <cell r="C296" t="str">
            <v>2013.Vehicle Days.Non-Serviced Accommodation</v>
          </cell>
        </row>
        <row r="297">
          <cell r="C297" t="str">
            <v>2013.Vehicle Days.SFR</v>
          </cell>
        </row>
        <row r="298">
          <cell r="C298" t="str">
            <v>2013.Vehicle Days.Day Visitor</v>
          </cell>
        </row>
        <row r="299">
          <cell r="C299" t="str">
            <v>2013.Vehicle Days.Total</v>
          </cell>
        </row>
        <row r="300">
          <cell r="C300" t="str">
            <v>2013.Vehicle Numbers.Serviced Accommodation</v>
          </cell>
        </row>
        <row r="301">
          <cell r="C301" t="str">
            <v>2013.Vehicle Numbers.Non-Serviced Accommodation</v>
          </cell>
        </row>
        <row r="302">
          <cell r="C302" t="str">
            <v>2013.Vehicle Numbers.SFR</v>
          </cell>
        </row>
        <row r="303">
          <cell r="C303" t="str">
            <v>2013.Vehicle Numbers.Day Visitor</v>
          </cell>
        </row>
        <row r="304">
          <cell r="C304" t="str">
            <v>2013.Vehicle Numbers.Total</v>
          </cell>
        </row>
        <row r="305">
          <cell r="C305" t="str">
            <v>2013.Accommodation.Serviced Accommodation</v>
          </cell>
        </row>
        <row r="306">
          <cell r="C306" t="str">
            <v>2013.Accommodation.Non-Serviced Accommodation</v>
          </cell>
        </row>
        <row r="307">
          <cell r="C307" t="str">
            <v>2013.Accommodation.Total</v>
          </cell>
        </row>
        <row r="308">
          <cell r="C308" t="str">
            <v>2013.Economic Impact.Total</v>
          </cell>
        </row>
        <row r="309">
          <cell r="C309" t="str">
            <v>2014.Economic Impact.Indirect Expenditure</v>
          </cell>
        </row>
        <row r="310">
          <cell r="C310" t="str">
            <v>2014.Economic Impact.Direct Revenue</v>
          </cell>
        </row>
        <row r="311">
          <cell r="C311" t="str">
            <v>2014.Economic Impact.VAT</v>
          </cell>
        </row>
        <row r="312">
          <cell r="C312" t="str">
            <v>2014.Economic Impact.Serviced Accommodation</v>
          </cell>
        </row>
        <row r="313">
          <cell r="C313" t="str">
            <v>2014.Economic Impact.Non-Serviced Accommodation</v>
          </cell>
        </row>
        <row r="314">
          <cell r="C314" t="str">
            <v>2014.Economic Impact.SFR</v>
          </cell>
        </row>
        <row r="315">
          <cell r="C315" t="str">
            <v>2014.Economic Impact.Day Visitor</v>
          </cell>
        </row>
        <row r="316">
          <cell r="C316" t="str">
            <v>2014.Economic Impact.Accommodation</v>
          </cell>
        </row>
        <row r="317">
          <cell r="C317" t="str">
            <v>2014.Economic Impact.Food &amp; Drink</v>
          </cell>
        </row>
        <row r="318">
          <cell r="C318" t="str">
            <v>2014.Economic Impact.Recreation</v>
          </cell>
        </row>
        <row r="319">
          <cell r="C319" t="str">
            <v>2014.Economic Impact.Shopping</v>
          </cell>
        </row>
        <row r="320">
          <cell r="C320" t="str">
            <v>2014.Economic Impact.Transport</v>
          </cell>
        </row>
        <row r="321">
          <cell r="C321" t="str">
            <v>2014.Economic Impact.Direct Expenditure</v>
          </cell>
        </row>
        <row r="322">
          <cell r="C322" t="str">
            <v>2014.Population.Total</v>
          </cell>
        </row>
        <row r="323">
          <cell r="C323" t="str">
            <v>2014.Employment.Serviced Accommodation</v>
          </cell>
        </row>
        <row r="324">
          <cell r="C324" t="str">
            <v>2014.Employment.Non-Serviced Accommodation</v>
          </cell>
        </row>
        <row r="325">
          <cell r="C325" t="str">
            <v>2014.Employment.SFR</v>
          </cell>
        </row>
        <row r="326">
          <cell r="C326" t="str">
            <v>2014.Employment.Day Visitor</v>
          </cell>
        </row>
        <row r="327">
          <cell r="C327" t="str">
            <v>2014.Employment.Direct Employment</v>
          </cell>
        </row>
        <row r="328">
          <cell r="C328" t="str">
            <v>2014.Employment.Indirect Employment</v>
          </cell>
        </row>
        <row r="329">
          <cell r="C329" t="str">
            <v>2014.Employment.Total</v>
          </cell>
        </row>
        <row r="330">
          <cell r="C330" t="str">
            <v>2014.Employment.Accommodation</v>
          </cell>
        </row>
        <row r="331">
          <cell r="C331" t="str">
            <v>2014.Employment.Food &amp; Drink</v>
          </cell>
        </row>
        <row r="332">
          <cell r="C332" t="str">
            <v>2014.Employment.Recreation</v>
          </cell>
        </row>
        <row r="333">
          <cell r="C333" t="str">
            <v>2014.Employment.Shopping</v>
          </cell>
        </row>
        <row r="334">
          <cell r="C334" t="str">
            <v>2014.Employment.Transport</v>
          </cell>
        </row>
        <row r="335">
          <cell r="C335" t="str">
            <v>2014.Visitor Days.Serviced Accommodation</v>
          </cell>
        </row>
        <row r="336">
          <cell r="C336" t="str">
            <v>2014.Visitor Days.Non-Serviced Accommodation</v>
          </cell>
        </row>
        <row r="337">
          <cell r="C337" t="str">
            <v>2014.Visitor Days.SFR</v>
          </cell>
        </row>
        <row r="338">
          <cell r="C338" t="str">
            <v>2014.Visitor Days.Day Visitor</v>
          </cell>
        </row>
        <row r="339">
          <cell r="C339" t="str">
            <v>2014.Visitor Days.Total</v>
          </cell>
        </row>
        <row r="340">
          <cell r="C340" t="str">
            <v>2014.Visitor Numbers.Serviced Accommodation</v>
          </cell>
        </row>
        <row r="341">
          <cell r="C341" t="str">
            <v>2014.Visitor Numbers.Non-Serviced Accommodation</v>
          </cell>
        </row>
        <row r="342">
          <cell r="C342" t="str">
            <v>2014.Visitor Numbers.SFR</v>
          </cell>
        </row>
        <row r="343">
          <cell r="C343" t="str">
            <v>2014.Visitor Numbers.Day Visitor</v>
          </cell>
        </row>
        <row r="344">
          <cell r="C344" t="str">
            <v>2014.Visitor Numbers.Total</v>
          </cell>
        </row>
        <row r="345">
          <cell r="C345" t="str">
            <v>2014.Vehicle Days.Serviced Accommodation</v>
          </cell>
        </row>
        <row r="346">
          <cell r="C346" t="str">
            <v>2014.Vehicle Days.Non-Serviced Accommodation</v>
          </cell>
        </row>
        <row r="347">
          <cell r="C347" t="str">
            <v>2014.Vehicle Days.SFR</v>
          </cell>
        </row>
        <row r="348">
          <cell r="C348" t="str">
            <v>2014.Vehicle Days.Day Visitor</v>
          </cell>
        </row>
        <row r="349">
          <cell r="C349" t="str">
            <v>2014.Vehicle Days.Total</v>
          </cell>
        </row>
        <row r="350">
          <cell r="C350" t="str">
            <v>2014.Vehicle Numbers.Serviced Accommodation</v>
          </cell>
        </row>
        <row r="351">
          <cell r="C351" t="str">
            <v>2014.Vehicle Numbers.Non-Serviced Accommodation</v>
          </cell>
        </row>
        <row r="352">
          <cell r="C352" t="str">
            <v>2014.Vehicle Numbers.SFR</v>
          </cell>
        </row>
        <row r="353">
          <cell r="C353" t="str">
            <v>2014.Vehicle Numbers.Day Visitor</v>
          </cell>
        </row>
        <row r="354">
          <cell r="C354" t="str">
            <v>2014.Vehicle Numbers.Total</v>
          </cell>
        </row>
        <row r="355">
          <cell r="C355" t="str">
            <v>2014.Accommodation.Serviced Accommodation</v>
          </cell>
        </row>
        <row r="356">
          <cell r="C356" t="str">
            <v>2014.Accommodation.Non-Serviced Accommodation</v>
          </cell>
        </row>
        <row r="357">
          <cell r="C357" t="str">
            <v>2014.Accommodation.Total</v>
          </cell>
        </row>
        <row r="358">
          <cell r="C358" t="str">
            <v>2014.Economic Impact.Total</v>
          </cell>
        </row>
        <row r="359">
          <cell r="C359" t="str">
            <v>2015.Economic Impact.Indirect Expenditure</v>
          </cell>
        </row>
        <row r="360">
          <cell r="C360" t="str">
            <v>2015.Economic Impact.Direct Revenue</v>
          </cell>
        </row>
        <row r="361">
          <cell r="C361" t="str">
            <v>2015.Economic Impact.VAT</v>
          </cell>
        </row>
        <row r="362">
          <cell r="C362" t="str">
            <v>2015.Economic Impact.Serviced Accommodation</v>
          </cell>
        </row>
        <row r="363">
          <cell r="C363" t="str">
            <v>2015.Economic Impact.Non-Serviced Accommodation</v>
          </cell>
        </row>
        <row r="364">
          <cell r="C364" t="str">
            <v>2015.Economic Impact.SFR</v>
          </cell>
        </row>
        <row r="365">
          <cell r="C365" t="str">
            <v>2015.Economic Impact.Day Visitor</v>
          </cell>
        </row>
        <row r="366">
          <cell r="C366" t="str">
            <v>2015.Economic Impact.Accommodation</v>
          </cell>
        </row>
        <row r="367">
          <cell r="C367" t="str">
            <v>2015.Economic Impact.Food &amp; Drink</v>
          </cell>
        </row>
        <row r="368">
          <cell r="C368" t="str">
            <v>2015.Economic Impact.Recreation</v>
          </cell>
        </row>
        <row r="369">
          <cell r="C369" t="str">
            <v>2015.Economic Impact.Shopping</v>
          </cell>
        </row>
        <row r="370">
          <cell r="C370" t="str">
            <v>2015.Economic Impact.Transport</v>
          </cell>
        </row>
        <row r="371">
          <cell r="C371" t="str">
            <v>2015.Economic Impact.Direct Expenditure</v>
          </cell>
        </row>
        <row r="372">
          <cell r="C372" t="str">
            <v>2015.Population.Total</v>
          </cell>
        </row>
        <row r="373">
          <cell r="C373" t="str">
            <v>2015.Employment.Serviced Accommodation</v>
          </cell>
        </row>
        <row r="374">
          <cell r="C374" t="str">
            <v>2015.Employment.Non-Serviced Accommodation</v>
          </cell>
        </row>
        <row r="375">
          <cell r="C375" t="str">
            <v>2015.Employment.SFR</v>
          </cell>
        </row>
        <row r="376">
          <cell r="C376" t="str">
            <v>2015.Employment.Day Visitor</v>
          </cell>
        </row>
        <row r="377">
          <cell r="C377" t="str">
            <v>2015.Employment.Direct Employment</v>
          </cell>
        </row>
        <row r="378">
          <cell r="C378" t="str">
            <v>2015.Employment.Indirect Employment</v>
          </cell>
        </row>
        <row r="379">
          <cell r="C379" t="str">
            <v>2015.Employment.Total</v>
          </cell>
        </row>
        <row r="380">
          <cell r="C380" t="str">
            <v>2015.Employment.Accommodation</v>
          </cell>
        </row>
        <row r="381">
          <cell r="C381" t="str">
            <v>2015.Employment.Food &amp; Drink</v>
          </cell>
        </row>
        <row r="382">
          <cell r="C382" t="str">
            <v>2015.Employment.Recreation</v>
          </cell>
        </row>
        <row r="383">
          <cell r="C383" t="str">
            <v>2015.Employment.Shopping</v>
          </cell>
        </row>
        <row r="384">
          <cell r="C384" t="str">
            <v>2015.Employment.Transport</v>
          </cell>
        </row>
        <row r="385">
          <cell r="C385" t="str">
            <v>2015.Visitor Days.Serviced Accommodation</v>
          </cell>
        </row>
        <row r="386">
          <cell r="C386" t="str">
            <v>2015.Visitor Days.Non-Serviced Accommodation</v>
          </cell>
        </row>
        <row r="387">
          <cell r="C387" t="str">
            <v>2015.Visitor Days.SFR</v>
          </cell>
        </row>
        <row r="388">
          <cell r="C388" t="str">
            <v>2015.Visitor Days.Day Visitor</v>
          </cell>
        </row>
        <row r="389">
          <cell r="C389" t="str">
            <v>2015.Visitor Days.Total</v>
          </cell>
        </row>
        <row r="390">
          <cell r="C390" t="str">
            <v>2015.Visitor Numbers.Serviced Accommodation</v>
          </cell>
        </row>
        <row r="391">
          <cell r="C391" t="str">
            <v>2015.Visitor Numbers.Non-Serviced Accommodation</v>
          </cell>
        </row>
        <row r="392">
          <cell r="C392" t="str">
            <v>2015.Visitor Numbers.SFR</v>
          </cell>
        </row>
        <row r="393">
          <cell r="C393" t="str">
            <v>2015.Visitor Numbers.Day Visitor</v>
          </cell>
        </row>
        <row r="394">
          <cell r="C394" t="str">
            <v>2015.Visitor Numbers.Total</v>
          </cell>
        </row>
        <row r="395">
          <cell r="C395" t="str">
            <v>2015.Vehicle Days.Serviced Accommodation</v>
          </cell>
        </row>
        <row r="396">
          <cell r="C396" t="str">
            <v>2015.Vehicle Days.Non-Serviced Accommodation</v>
          </cell>
        </row>
        <row r="397">
          <cell r="C397" t="str">
            <v>2015.Vehicle Days.SFR</v>
          </cell>
        </row>
        <row r="398">
          <cell r="C398" t="str">
            <v>2015.Vehicle Days.Day Visitor</v>
          </cell>
        </row>
        <row r="399">
          <cell r="C399" t="str">
            <v>2015.Vehicle Days.Total</v>
          </cell>
        </row>
        <row r="400">
          <cell r="C400" t="str">
            <v>2015.Vehicle Numbers.Serviced Accommodation</v>
          </cell>
        </row>
        <row r="401">
          <cell r="C401" t="str">
            <v>2015.Vehicle Numbers.Non-Serviced Accommodation</v>
          </cell>
        </row>
        <row r="402">
          <cell r="C402" t="str">
            <v>2015.Vehicle Numbers.SFR</v>
          </cell>
        </row>
        <row r="403">
          <cell r="C403" t="str">
            <v>2015.Vehicle Numbers.Day Visitor</v>
          </cell>
        </row>
        <row r="404">
          <cell r="C404" t="str">
            <v>2015.Vehicle Numbers.Total</v>
          </cell>
        </row>
        <row r="405">
          <cell r="C405" t="str">
            <v>2015.Accommodation.Serviced Accommodation</v>
          </cell>
        </row>
        <row r="406">
          <cell r="C406" t="str">
            <v>2015.Accommodation.Non-Serviced Accommodation</v>
          </cell>
        </row>
        <row r="407">
          <cell r="C407" t="str">
            <v>2015.Accommodation.Total</v>
          </cell>
        </row>
        <row r="408">
          <cell r="C408" t="str">
            <v>2015.Economic Impact.Total</v>
          </cell>
        </row>
        <row r="409">
          <cell r="C409" t="str">
            <v>2016.Economic Impact.Indirect Expenditure</v>
          </cell>
        </row>
        <row r="410">
          <cell r="C410" t="str">
            <v>2016.Economic Impact.Direct Revenue</v>
          </cell>
        </row>
        <row r="411">
          <cell r="C411" t="str">
            <v>2016.Economic Impact.VAT</v>
          </cell>
        </row>
        <row r="412">
          <cell r="C412" t="str">
            <v>2016.Economic Impact.Serviced Accommodation</v>
          </cell>
        </row>
        <row r="413">
          <cell r="C413" t="str">
            <v>2016.Economic Impact.Non-Serviced Accommodation</v>
          </cell>
        </row>
        <row r="414">
          <cell r="C414" t="str">
            <v>2016.Economic Impact.SFR</v>
          </cell>
        </row>
        <row r="415">
          <cell r="C415" t="str">
            <v>2016.Economic Impact.Day Visitor</v>
          </cell>
        </row>
        <row r="416">
          <cell r="C416" t="str">
            <v>2016.Economic Impact.Accommodation</v>
          </cell>
        </row>
        <row r="417">
          <cell r="C417" t="str">
            <v>2016.Economic Impact.Food &amp; Drink</v>
          </cell>
        </row>
        <row r="418">
          <cell r="C418" t="str">
            <v>2016.Economic Impact.Recreation</v>
          </cell>
        </row>
        <row r="419">
          <cell r="C419" t="str">
            <v>2016.Economic Impact.Shopping</v>
          </cell>
        </row>
        <row r="420">
          <cell r="C420" t="str">
            <v>2016.Economic Impact.Transport</v>
          </cell>
        </row>
        <row r="421">
          <cell r="C421" t="str">
            <v>2016.Economic Impact.Direct Expenditure</v>
          </cell>
        </row>
        <row r="422">
          <cell r="C422" t="str">
            <v>2016.Population.Total</v>
          </cell>
        </row>
        <row r="423">
          <cell r="C423" t="str">
            <v>2016.Employment.Serviced Accommodation</v>
          </cell>
        </row>
        <row r="424">
          <cell r="C424" t="str">
            <v>2016.Employment.Non-Serviced Accommodation</v>
          </cell>
        </row>
        <row r="425">
          <cell r="C425" t="str">
            <v>2016.Employment.SFR</v>
          </cell>
        </row>
        <row r="426">
          <cell r="C426" t="str">
            <v>2016.Employment.Day Visitor</v>
          </cell>
        </row>
        <row r="427">
          <cell r="C427" t="str">
            <v>2016.Employment.Direct Employment</v>
          </cell>
        </row>
        <row r="428">
          <cell r="C428" t="str">
            <v>2016.Employment.Indirect Employment</v>
          </cell>
        </row>
        <row r="429">
          <cell r="C429" t="str">
            <v>2016.Employment.Total</v>
          </cell>
        </row>
        <row r="430">
          <cell r="C430" t="str">
            <v>2016.Employment.Accommodation</v>
          </cell>
        </row>
        <row r="431">
          <cell r="C431" t="str">
            <v>2016.Employment.Food &amp; Drink</v>
          </cell>
        </row>
        <row r="432">
          <cell r="C432" t="str">
            <v>2016.Employment.Recreation</v>
          </cell>
        </row>
        <row r="433">
          <cell r="C433" t="str">
            <v>2016.Employment.Shopping</v>
          </cell>
        </row>
        <row r="434">
          <cell r="C434" t="str">
            <v>2016.Employment.Transport</v>
          </cell>
        </row>
        <row r="435">
          <cell r="C435" t="str">
            <v>2016.Visitor Days.Serviced Accommodation</v>
          </cell>
        </row>
        <row r="436">
          <cell r="C436" t="str">
            <v>2016.Visitor Days.Non-Serviced Accommodation</v>
          </cell>
        </row>
        <row r="437">
          <cell r="C437" t="str">
            <v>2016.Visitor Days.SFR</v>
          </cell>
        </row>
        <row r="438">
          <cell r="C438" t="str">
            <v>2016.Visitor Days.Day Visitor</v>
          </cell>
        </row>
        <row r="439">
          <cell r="C439" t="str">
            <v>2016.Visitor Days.Total</v>
          </cell>
        </row>
        <row r="440">
          <cell r="C440" t="str">
            <v>2016.Visitor Numbers.Serviced Accommodation</v>
          </cell>
        </row>
        <row r="441">
          <cell r="C441" t="str">
            <v>2016.Visitor Numbers.Non-Serviced Accommodation</v>
          </cell>
        </row>
        <row r="442">
          <cell r="C442" t="str">
            <v>2016.Visitor Numbers.SFR</v>
          </cell>
        </row>
        <row r="443">
          <cell r="C443" t="str">
            <v>2016.Visitor Numbers.Day Visitor</v>
          </cell>
        </row>
        <row r="444">
          <cell r="C444" t="str">
            <v>2016.Visitor Numbers.Total</v>
          </cell>
        </row>
        <row r="445">
          <cell r="C445" t="str">
            <v>2016.Vehicle Days.Serviced Accommodation</v>
          </cell>
        </row>
        <row r="446">
          <cell r="C446" t="str">
            <v>2016.Vehicle Days.Non-Serviced Accommodation</v>
          </cell>
        </row>
        <row r="447">
          <cell r="C447" t="str">
            <v>2016.Vehicle Days.SFR</v>
          </cell>
        </row>
        <row r="448">
          <cell r="C448" t="str">
            <v>2016.Vehicle Days.Day Visitor</v>
          </cell>
        </row>
        <row r="449">
          <cell r="C449" t="str">
            <v>2016.Vehicle Days.Total</v>
          </cell>
        </row>
        <row r="450">
          <cell r="C450" t="str">
            <v>2016.Vehicle Numbers.Serviced Accommodation</v>
          </cell>
        </row>
        <row r="451">
          <cell r="C451" t="str">
            <v>2016.Vehicle Numbers.Non-Serviced Accommodation</v>
          </cell>
        </row>
        <row r="452">
          <cell r="C452" t="str">
            <v>2016.Vehicle Numbers.SFR</v>
          </cell>
        </row>
        <row r="453">
          <cell r="C453" t="str">
            <v>2016.Vehicle Numbers.Day Visitor</v>
          </cell>
        </row>
        <row r="454">
          <cell r="C454" t="str">
            <v>2016.Vehicle Numbers.Total</v>
          </cell>
        </row>
        <row r="455">
          <cell r="C455" t="str">
            <v>2016.Accommodation.Serviced Accommodation</v>
          </cell>
        </row>
        <row r="456">
          <cell r="C456" t="str">
            <v>2016.Accommodation.Non-Serviced Accommodation</v>
          </cell>
        </row>
        <row r="457">
          <cell r="C457" t="str">
            <v>2016.Accommodation.Total</v>
          </cell>
        </row>
        <row r="458">
          <cell r="C458" t="str">
            <v>2016.Economic Impact.Total</v>
          </cell>
        </row>
        <row r="459">
          <cell r="C459" t="str">
            <v>2017.Economic Impact.Indirect Expenditure</v>
          </cell>
        </row>
        <row r="460">
          <cell r="C460" t="str">
            <v>2017.Economic Impact.Direct Revenue</v>
          </cell>
        </row>
        <row r="461">
          <cell r="C461" t="str">
            <v>2017.Economic Impact.VAT</v>
          </cell>
        </row>
        <row r="462">
          <cell r="C462" t="str">
            <v>2017.Economic Impact.Serviced Accommodation</v>
          </cell>
        </row>
        <row r="463">
          <cell r="C463" t="str">
            <v>2017.Economic Impact.Non-Serviced Accommodation</v>
          </cell>
        </row>
        <row r="464">
          <cell r="C464" t="str">
            <v>2017.Economic Impact.SFR</v>
          </cell>
        </row>
        <row r="465">
          <cell r="C465" t="str">
            <v>2017.Economic Impact.Day Visitor</v>
          </cell>
        </row>
        <row r="466">
          <cell r="C466" t="str">
            <v>2017.Economic Impact.Accommodation</v>
          </cell>
        </row>
        <row r="467">
          <cell r="C467" t="str">
            <v>2017.Economic Impact.Food &amp; Drink</v>
          </cell>
        </row>
        <row r="468">
          <cell r="C468" t="str">
            <v>2017.Economic Impact.Recreation</v>
          </cell>
        </row>
        <row r="469">
          <cell r="C469" t="str">
            <v>2017.Economic Impact.Shopping</v>
          </cell>
        </row>
        <row r="470">
          <cell r="C470" t="str">
            <v>2017.Economic Impact.Transport</v>
          </cell>
        </row>
        <row r="471">
          <cell r="C471" t="str">
            <v>2017.Economic Impact.Direct Expenditure</v>
          </cell>
        </row>
        <row r="472">
          <cell r="C472" t="str">
            <v>2017.Population.Total</v>
          </cell>
        </row>
        <row r="473">
          <cell r="C473" t="str">
            <v>2017.Employment.Serviced Accommodation</v>
          </cell>
        </row>
        <row r="474">
          <cell r="C474" t="str">
            <v>2017.Employment.Non-Serviced Accommodation</v>
          </cell>
        </row>
        <row r="475">
          <cell r="C475" t="str">
            <v>2017.Employment.SFR</v>
          </cell>
        </row>
        <row r="476">
          <cell r="C476" t="str">
            <v>2017.Employment.Day Visitor</v>
          </cell>
        </row>
        <row r="477">
          <cell r="C477" t="str">
            <v>2017.Employment.Direct Employment</v>
          </cell>
        </row>
        <row r="478">
          <cell r="C478" t="str">
            <v>2017.Employment.Indirect Employment</v>
          </cell>
        </row>
        <row r="479">
          <cell r="C479" t="str">
            <v>2017.Employment.Total</v>
          </cell>
        </row>
        <row r="480">
          <cell r="C480" t="str">
            <v>2017.Employment.Accommodation</v>
          </cell>
        </row>
        <row r="481">
          <cell r="C481" t="str">
            <v>2017.Employment.Food &amp; Drink</v>
          </cell>
        </row>
        <row r="482">
          <cell r="C482" t="str">
            <v>2017.Employment.Recreation</v>
          </cell>
        </row>
        <row r="483">
          <cell r="C483" t="str">
            <v>2017.Employment.Shopping</v>
          </cell>
        </row>
        <row r="484">
          <cell r="C484" t="str">
            <v>2017.Employment.Transport</v>
          </cell>
        </row>
        <row r="485">
          <cell r="C485" t="str">
            <v>2017.Visitor Days.Serviced Accommodation</v>
          </cell>
        </row>
        <row r="486">
          <cell r="C486" t="str">
            <v>2017.Visitor Days.Non-Serviced Accommodation</v>
          </cell>
        </row>
        <row r="487">
          <cell r="C487" t="str">
            <v>2017.Visitor Days.SFR</v>
          </cell>
        </row>
        <row r="488">
          <cell r="C488" t="str">
            <v>2017.Visitor Days.Day Visitor</v>
          </cell>
        </row>
        <row r="489">
          <cell r="C489" t="str">
            <v>2017.Visitor Days.Total</v>
          </cell>
        </row>
        <row r="490">
          <cell r="C490" t="str">
            <v>2017.Visitor Numbers.Serviced Accommodation</v>
          </cell>
        </row>
        <row r="491">
          <cell r="C491" t="str">
            <v>2017.Visitor Numbers.Non-Serviced Accommodation</v>
          </cell>
        </row>
        <row r="492">
          <cell r="C492" t="str">
            <v>2017.Visitor Numbers.SFR</v>
          </cell>
        </row>
        <row r="493">
          <cell r="C493" t="str">
            <v>2017.Visitor Numbers.Day Visitor</v>
          </cell>
        </row>
        <row r="494">
          <cell r="C494" t="str">
            <v>2017.Visitor Numbers.Total</v>
          </cell>
        </row>
        <row r="495">
          <cell r="C495" t="str">
            <v>2017.Vehicle Days.Serviced Accommodation</v>
          </cell>
        </row>
        <row r="496">
          <cell r="C496" t="str">
            <v>2017.Vehicle Days.Non-Serviced Accommodation</v>
          </cell>
        </row>
        <row r="497">
          <cell r="C497" t="str">
            <v>2017.Vehicle Days.SFR</v>
          </cell>
        </row>
        <row r="498">
          <cell r="C498" t="str">
            <v>2017.Vehicle Days.Day Visitor</v>
          </cell>
        </row>
        <row r="499">
          <cell r="C499" t="str">
            <v>2017.Vehicle Days.Total</v>
          </cell>
        </row>
        <row r="500">
          <cell r="C500" t="str">
            <v>2017.Vehicle Numbers.Serviced Accommodation</v>
          </cell>
        </row>
        <row r="501">
          <cell r="C501" t="str">
            <v>2017.Vehicle Numbers.Non-Serviced Accommodation</v>
          </cell>
        </row>
        <row r="502">
          <cell r="C502" t="str">
            <v>2017.Vehicle Numbers.SFR</v>
          </cell>
        </row>
        <row r="503">
          <cell r="C503" t="str">
            <v>2017.Vehicle Numbers.Day Visitor</v>
          </cell>
        </row>
        <row r="504">
          <cell r="C504" t="str">
            <v>2017.Vehicle Numbers.Total</v>
          </cell>
        </row>
        <row r="505">
          <cell r="C505" t="str">
            <v>2017.Accommodation.Serviced Accommodation</v>
          </cell>
        </row>
        <row r="506">
          <cell r="C506" t="str">
            <v>2017.Accommodation.Non-Serviced Accommodation</v>
          </cell>
        </row>
        <row r="507">
          <cell r="C507" t="str">
            <v>2017.Accommodation.Total</v>
          </cell>
        </row>
        <row r="508">
          <cell r="C508" t="str">
            <v>2017.Economic Impact.Total</v>
          </cell>
        </row>
        <row r="509">
          <cell r="C509" t="str">
            <v>2018.Economic Impact.Indirect Expenditure</v>
          </cell>
        </row>
        <row r="510">
          <cell r="C510" t="str">
            <v>2018.Economic Impact.Direct Revenue</v>
          </cell>
        </row>
        <row r="511">
          <cell r="C511" t="str">
            <v>2018.Economic Impact.VAT</v>
          </cell>
        </row>
        <row r="512">
          <cell r="C512" t="str">
            <v>2018.Economic Impact.Serviced Accommodation</v>
          </cell>
        </row>
        <row r="513">
          <cell r="C513" t="str">
            <v>2018.Economic Impact.Non-Serviced Accommodation</v>
          </cell>
        </row>
        <row r="514">
          <cell r="C514" t="str">
            <v>2018.Economic Impact.SFR</v>
          </cell>
        </row>
        <row r="515">
          <cell r="C515" t="str">
            <v>2018.Economic Impact.Day Visitor</v>
          </cell>
        </row>
        <row r="516">
          <cell r="C516" t="str">
            <v>2018.Economic Impact.Accommodation</v>
          </cell>
        </row>
        <row r="517">
          <cell r="C517" t="str">
            <v>2018.Economic Impact.Food &amp; Drink</v>
          </cell>
        </row>
        <row r="518">
          <cell r="C518" t="str">
            <v>2018.Economic Impact.Recreation</v>
          </cell>
        </row>
        <row r="519">
          <cell r="C519" t="str">
            <v>2018.Economic Impact.Shopping</v>
          </cell>
        </row>
        <row r="520">
          <cell r="C520" t="str">
            <v>2018.Economic Impact.Transport</v>
          </cell>
        </row>
        <row r="521">
          <cell r="C521" t="str">
            <v>2018.Economic Impact.Direct Expenditure</v>
          </cell>
        </row>
        <row r="522">
          <cell r="C522" t="str">
            <v>2018.Population.Total</v>
          </cell>
        </row>
        <row r="523">
          <cell r="C523" t="str">
            <v>2018.Employment.Serviced Accommodation</v>
          </cell>
        </row>
        <row r="524">
          <cell r="C524" t="str">
            <v>2018.Employment.Non-Serviced Accommodation</v>
          </cell>
        </row>
        <row r="525">
          <cell r="C525" t="str">
            <v>2018.Employment.SFR</v>
          </cell>
        </row>
        <row r="526">
          <cell r="C526" t="str">
            <v>2018.Employment.Day Visitor</v>
          </cell>
        </row>
        <row r="527">
          <cell r="C527" t="str">
            <v>2018.Employment.Direct Employment</v>
          </cell>
        </row>
        <row r="528">
          <cell r="C528" t="str">
            <v>2018.Employment.Indirect Employment</v>
          </cell>
        </row>
        <row r="529">
          <cell r="C529" t="str">
            <v>2018.Employment.Total</v>
          </cell>
        </row>
        <row r="530">
          <cell r="C530" t="str">
            <v>2018.Employment.Accommodation</v>
          </cell>
        </row>
        <row r="531">
          <cell r="C531" t="str">
            <v>2018.Employment.Food &amp; Drink</v>
          </cell>
        </row>
        <row r="532">
          <cell r="C532" t="str">
            <v>2018.Employment.Recreation</v>
          </cell>
        </row>
        <row r="533">
          <cell r="C533" t="str">
            <v>2018.Employment.Shopping</v>
          </cell>
        </row>
        <row r="534">
          <cell r="C534" t="str">
            <v>2018.Employment.Transport</v>
          </cell>
        </row>
        <row r="535">
          <cell r="C535" t="str">
            <v>2018.Visitor Days.Serviced Accommodation</v>
          </cell>
        </row>
        <row r="536">
          <cell r="C536" t="str">
            <v>2018.Visitor Days.Non-Serviced Accommodation</v>
          </cell>
        </row>
        <row r="537">
          <cell r="C537" t="str">
            <v>2018.Visitor Days.SFR</v>
          </cell>
        </row>
        <row r="538">
          <cell r="C538" t="str">
            <v>2018.Visitor Days.Day Visitor</v>
          </cell>
        </row>
        <row r="539">
          <cell r="C539" t="str">
            <v>2018.Visitor Days.Total</v>
          </cell>
        </row>
        <row r="540">
          <cell r="C540" t="str">
            <v>2018.Visitor Numbers.Serviced Accommodation</v>
          </cell>
        </row>
        <row r="541">
          <cell r="C541" t="str">
            <v>2018.Visitor Numbers.Non-Serviced Accommodation</v>
          </cell>
        </row>
        <row r="542">
          <cell r="C542" t="str">
            <v>2018.Visitor Numbers.SFR</v>
          </cell>
        </row>
        <row r="543">
          <cell r="C543" t="str">
            <v>2018.Visitor Numbers.Day Visitor</v>
          </cell>
        </row>
        <row r="544">
          <cell r="C544" t="str">
            <v>2018.Visitor Numbers.Total</v>
          </cell>
        </row>
        <row r="545">
          <cell r="C545" t="str">
            <v>2018.Vehicle Days.Serviced Accommodation</v>
          </cell>
        </row>
        <row r="546">
          <cell r="C546" t="str">
            <v>2018.Vehicle Days.Non-Serviced Accommodation</v>
          </cell>
        </row>
        <row r="547">
          <cell r="C547" t="str">
            <v>2018.Vehicle Days.SFR</v>
          </cell>
        </row>
        <row r="548">
          <cell r="C548" t="str">
            <v>2018.Vehicle Days.Day Visitor</v>
          </cell>
        </row>
        <row r="549">
          <cell r="C549" t="str">
            <v>2018.Vehicle Days.Total</v>
          </cell>
        </row>
        <row r="550">
          <cell r="C550" t="str">
            <v>2018.Vehicle Numbers.Serviced Accommodation</v>
          </cell>
        </row>
        <row r="551">
          <cell r="C551" t="str">
            <v>2018.Vehicle Numbers.Non-Serviced Accommodation</v>
          </cell>
        </row>
        <row r="552">
          <cell r="C552" t="str">
            <v>2018.Vehicle Numbers.SFR</v>
          </cell>
        </row>
        <row r="553">
          <cell r="C553" t="str">
            <v>2018.Vehicle Numbers.Day Visitor</v>
          </cell>
        </row>
        <row r="554">
          <cell r="C554" t="str">
            <v>2018.Vehicle Numbers.Total</v>
          </cell>
        </row>
        <row r="555">
          <cell r="C555" t="str">
            <v>2018.Accommodation.Serviced Accommodation</v>
          </cell>
        </row>
        <row r="556">
          <cell r="C556" t="str">
            <v>2018.Accommodation.Non-Serviced Accommodation</v>
          </cell>
        </row>
        <row r="557">
          <cell r="C557" t="str">
            <v>2018.Accommodation.Total</v>
          </cell>
        </row>
        <row r="558">
          <cell r="C558" t="str">
            <v>2018.Economic Impact.Total</v>
          </cell>
        </row>
        <row r="559">
          <cell r="C559" t="str">
            <v>2019.Economic Impact.Indirect Expenditure</v>
          </cell>
        </row>
        <row r="560">
          <cell r="C560" t="str">
            <v>2019.Economic Impact.Direct Revenue</v>
          </cell>
        </row>
        <row r="561">
          <cell r="C561" t="str">
            <v>2019.Economic Impact.VAT</v>
          </cell>
        </row>
        <row r="562">
          <cell r="C562" t="str">
            <v>2019.Economic Impact.Serviced Accommodation</v>
          </cell>
        </row>
        <row r="563">
          <cell r="C563" t="str">
            <v>2019.Economic Impact.Non-Serviced Accommodation</v>
          </cell>
        </row>
        <row r="564">
          <cell r="C564" t="str">
            <v>2019.Economic Impact.SFR</v>
          </cell>
        </row>
        <row r="565">
          <cell r="C565" t="str">
            <v>2019.Economic Impact.Day Visitor</v>
          </cell>
        </row>
        <row r="566">
          <cell r="C566" t="str">
            <v>2019.Economic Impact.Accommodation</v>
          </cell>
        </row>
        <row r="567">
          <cell r="C567" t="str">
            <v>2019.Economic Impact.Food &amp; Drink</v>
          </cell>
        </row>
        <row r="568">
          <cell r="C568" t="str">
            <v>2019.Economic Impact.Recreation</v>
          </cell>
        </row>
        <row r="569">
          <cell r="C569" t="str">
            <v>2019.Economic Impact.Shopping</v>
          </cell>
        </row>
        <row r="570">
          <cell r="C570" t="str">
            <v>2019.Economic Impact.Transport</v>
          </cell>
        </row>
        <row r="571">
          <cell r="C571" t="str">
            <v>2019.Economic Impact.Direct Expenditure</v>
          </cell>
        </row>
        <row r="572">
          <cell r="C572" t="str">
            <v>2019.Population.Total</v>
          </cell>
        </row>
        <row r="573">
          <cell r="C573" t="str">
            <v>2019.Employment.Serviced Accommodation</v>
          </cell>
        </row>
        <row r="574">
          <cell r="C574" t="str">
            <v>2019.Employment.Non-Serviced Accommodation</v>
          </cell>
        </row>
        <row r="575">
          <cell r="C575" t="str">
            <v>2019.Employment.SFR</v>
          </cell>
        </row>
        <row r="576">
          <cell r="C576" t="str">
            <v>2019.Employment.Day Visitor</v>
          </cell>
        </row>
        <row r="577">
          <cell r="C577" t="str">
            <v>2019.Employment.Direct Employment</v>
          </cell>
        </row>
        <row r="578">
          <cell r="C578" t="str">
            <v>2019.Employment.Indirect Employment</v>
          </cell>
        </row>
        <row r="579">
          <cell r="C579" t="str">
            <v>2019.Employment.Total</v>
          </cell>
        </row>
        <row r="580">
          <cell r="C580" t="str">
            <v>2019.Employment.Accommodation</v>
          </cell>
        </row>
        <row r="581">
          <cell r="C581" t="str">
            <v>2019.Employment.Food &amp; Drink</v>
          </cell>
        </row>
        <row r="582">
          <cell r="C582" t="str">
            <v>2019.Employment.Recreation</v>
          </cell>
        </row>
        <row r="583">
          <cell r="C583" t="str">
            <v>2019.Employment.Shopping</v>
          </cell>
        </row>
        <row r="584">
          <cell r="C584" t="str">
            <v>2019.Employment.Transport</v>
          </cell>
        </row>
        <row r="585">
          <cell r="C585" t="str">
            <v>2019.Visitor Days.Serviced Accommodation</v>
          </cell>
        </row>
        <row r="586">
          <cell r="C586" t="str">
            <v>2019.Visitor Days.Non-Serviced Accommodation</v>
          </cell>
        </row>
        <row r="587">
          <cell r="C587" t="str">
            <v>2019.Visitor Days.SFR</v>
          </cell>
        </row>
        <row r="588">
          <cell r="C588" t="str">
            <v>2019.Visitor Days.Day Visitor</v>
          </cell>
        </row>
        <row r="589">
          <cell r="C589" t="str">
            <v>2019.Visitor Days.Total</v>
          </cell>
        </row>
        <row r="590">
          <cell r="C590" t="str">
            <v>2019.Visitor Numbers.Serviced Accommodation</v>
          </cell>
        </row>
        <row r="591">
          <cell r="C591" t="str">
            <v>2019.Visitor Numbers.Non-Serviced Accommodation</v>
          </cell>
        </row>
        <row r="592">
          <cell r="C592" t="str">
            <v>2019.Visitor Numbers.SFR</v>
          </cell>
        </row>
        <row r="593">
          <cell r="C593" t="str">
            <v>2019.Visitor Numbers.Day Visitor</v>
          </cell>
        </row>
        <row r="594">
          <cell r="C594" t="str">
            <v>2019.Visitor Numbers.Total</v>
          </cell>
        </row>
        <row r="595">
          <cell r="C595" t="str">
            <v>2019.Vehicle Days.Serviced Accommodation</v>
          </cell>
        </row>
        <row r="596">
          <cell r="C596" t="str">
            <v>2019.Vehicle Days.Non-Serviced Accommodation</v>
          </cell>
        </row>
        <row r="597">
          <cell r="C597" t="str">
            <v>2019.Vehicle Days.SFR</v>
          </cell>
        </row>
        <row r="598">
          <cell r="C598" t="str">
            <v>2019.Vehicle Days.Day Visitor</v>
          </cell>
        </row>
        <row r="599">
          <cell r="C599" t="str">
            <v>2019.Vehicle Days.Total</v>
          </cell>
        </row>
        <row r="600">
          <cell r="C600" t="str">
            <v>2019.Vehicle Numbers.Serviced Accommodation</v>
          </cell>
        </row>
        <row r="601">
          <cell r="C601" t="str">
            <v>2019.Vehicle Numbers.Non-Serviced Accommodation</v>
          </cell>
        </row>
        <row r="602">
          <cell r="C602" t="str">
            <v>2019.Vehicle Numbers.SFR</v>
          </cell>
        </row>
        <row r="603">
          <cell r="C603" t="str">
            <v>2019.Vehicle Numbers.Day Visitor</v>
          </cell>
        </row>
        <row r="604">
          <cell r="C604" t="str">
            <v>2019.Vehicle Numbers.Total</v>
          </cell>
        </row>
        <row r="605">
          <cell r="C605" t="str">
            <v>2019.Accommodation.Serviced Accommodation</v>
          </cell>
        </row>
        <row r="606">
          <cell r="C606" t="str">
            <v>2019.Accommodation.Non-Serviced Accommodation</v>
          </cell>
        </row>
        <row r="607">
          <cell r="C607" t="str">
            <v>2019.Accommodation.Total</v>
          </cell>
        </row>
        <row r="608">
          <cell r="C608" t="str">
            <v>2019.Economic Impact.Total</v>
          </cell>
        </row>
        <row r="609">
          <cell r="C609" t="str">
            <v>2008.Accommodation - Establishments.Serviced Accommodation 1</v>
          </cell>
        </row>
        <row r="610">
          <cell r="C610" t="str">
            <v>2008.Accommodation - Establishments.Serviced Accommodation 2</v>
          </cell>
        </row>
        <row r="611">
          <cell r="C611" t="str">
            <v>2008.Accommodation - Establishments.Serviced Accommodation 3</v>
          </cell>
        </row>
        <row r="612">
          <cell r="C612" t="str">
            <v>2008.Accommodation - Establishments.Serviced Accommodation 4</v>
          </cell>
        </row>
        <row r="613">
          <cell r="C613" t="str">
            <v>2008.Accommodation - Establishments.Serviced Accommodation 5</v>
          </cell>
        </row>
        <row r="614">
          <cell r="C614" t="str">
            <v>2008.Accommodation - Establishments.Serviced Accommodation Total</v>
          </cell>
        </row>
        <row r="615">
          <cell r="C615" t="str">
            <v>2008.Accommodation - Establishments.Non-Serviced Accommodation 1</v>
          </cell>
        </row>
        <row r="616">
          <cell r="C616" t="str">
            <v>2008.Accommodation - Establishments.Non-Serviced Accommodation 2</v>
          </cell>
        </row>
        <row r="617">
          <cell r="C617" t="str">
            <v>2008.Accommodation - Establishments.Non-Serviced Accommodation 3</v>
          </cell>
        </row>
        <row r="618">
          <cell r="C618" t="str">
            <v>2008.Accommodation - Establishments.Non-Serviced Accommodation 4</v>
          </cell>
        </row>
        <row r="619">
          <cell r="C619" t="str">
            <v>2008.Accommodation - Establishments.Non-Serviced Accommodation 5</v>
          </cell>
        </row>
        <row r="620">
          <cell r="C620" t="str">
            <v>2008.Accommodation - Establishments.Non-Serviced Accommodation Total</v>
          </cell>
        </row>
        <row r="621">
          <cell r="C621" t="str">
            <v>2008.Accommodation - Establishments.All Accommodation Types</v>
          </cell>
        </row>
        <row r="622">
          <cell r="C622" t="str">
            <v>2008.Accommodation - Bed Spaces.Serviced Accommodation 1</v>
          </cell>
        </row>
        <row r="623">
          <cell r="C623" t="str">
            <v>2008.Accommodation - Bed Spaces.Serviced Accommodation 2</v>
          </cell>
        </row>
        <row r="624">
          <cell r="C624" t="str">
            <v>2008.Accommodation - Bed Spaces.Serviced Accommodation 3</v>
          </cell>
        </row>
        <row r="625">
          <cell r="C625" t="str">
            <v>2008.Accommodation - Bed Spaces.Serviced Accommodation 4</v>
          </cell>
        </row>
        <row r="626">
          <cell r="C626" t="str">
            <v>2008.Accommodation - Bed Spaces.Serviced Accommodation 5</v>
          </cell>
        </row>
        <row r="627">
          <cell r="C627" t="str">
            <v>2008.Accommodation - Bed Spaces.Serviced Accommodation Total</v>
          </cell>
        </row>
        <row r="628">
          <cell r="C628" t="str">
            <v>2008.Accommodation - Bed Spaces.Non-Serviced Accommodation 1</v>
          </cell>
        </row>
        <row r="629">
          <cell r="C629" t="str">
            <v>2008.Accommodation - Bed Spaces.Non-Serviced Accommodation 2</v>
          </cell>
        </row>
        <row r="630">
          <cell r="C630" t="str">
            <v>2008.Accommodation - Bed Spaces.Non-Serviced Accommodation 3</v>
          </cell>
        </row>
        <row r="631">
          <cell r="C631" t="str">
            <v>2008.Accommodation - Bed Spaces.Non-Serviced Accommodation 4</v>
          </cell>
        </row>
        <row r="632">
          <cell r="C632" t="str">
            <v>2008.Accommodation - Bed Spaces.Non-Serviced Accommodation 5</v>
          </cell>
        </row>
        <row r="633">
          <cell r="C633" t="str">
            <v>2008.Accommodation - Bed Spaces.Non-Serviced Accommodation Total</v>
          </cell>
        </row>
        <row r="634">
          <cell r="C634" t="str">
            <v>2008.Accommodation - Bed Spaces.All Accommodation Types</v>
          </cell>
        </row>
        <row r="635">
          <cell r="C635" t="str">
            <v>2009.Accommodation - Establishments.Serviced Accommodation 1</v>
          </cell>
        </row>
        <row r="636">
          <cell r="C636" t="str">
            <v>2009.Accommodation - Establishments.Serviced Accommodation 2</v>
          </cell>
        </row>
        <row r="637">
          <cell r="C637" t="str">
            <v>2009.Accommodation - Establishments.Serviced Accommodation 3</v>
          </cell>
        </row>
        <row r="638">
          <cell r="C638" t="str">
            <v>2009.Accommodation - Establishments.Serviced Accommodation 4</v>
          </cell>
        </row>
        <row r="639">
          <cell r="C639" t="str">
            <v>2009.Accommodation - Establishments.Serviced Accommodation 5</v>
          </cell>
        </row>
        <row r="640">
          <cell r="C640" t="str">
            <v>2009.Accommodation - Establishments.Serviced Accommodation Total</v>
          </cell>
        </row>
        <row r="641">
          <cell r="C641" t="str">
            <v>2009.Accommodation - Establishments.Non-Serviced Accommodation 1</v>
          </cell>
        </row>
        <row r="642">
          <cell r="C642" t="str">
            <v>2009.Accommodation - Establishments.Non-Serviced Accommodation 2</v>
          </cell>
        </row>
        <row r="643">
          <cell r="C643" t="str">
            <v>2009.Accommodation - Establishments.Non-Serviced Accommodation 3</v>
          </cell>
        </row>
        <row r="644">
          <cell r="C644" t="str">
            <v>2009.Accommodation - Establishments.Non-Serviced Accommodation 4</v>
          </cell>
        </row>
        <row r="645">
          <cell r="C645" t="str">
            <v>2009.Accommodation - Establishments.Non-Serviced Accommodation 5</v>
          </cell>
        </row>
        <row r="646">
          <cell r="C646" t="str">
            <v>2009.Accommodation - Establishments.Non-Serviced Accommodation Total</v>
          </cell>
        </row>
        <row r="647">
          <cell r="C647" t="str">
            <v>2009.Accommodation - Establishments.All Accommodation Types</v>
          </cell>
        </row>
        <row r="648">
          <cell r="C648" t="str">
            <v>2009.Accommodation - Bed Spaces.Serviced Accommodation 1</v>
          </cell>
        </row>
        <row r="649">
          <cell r="C649" t="str">
            <v>2009.Accommodation - Bed Spaces.Serviced Accommodation 2</v>
          </cell>
        </row>
        <row r="650">
          <cell r="C650" t="str">
            <v>2009.Accommodation - Bed Spaces.Serviced Accommodation 3</v>
          </cell>
        </row>
        <row r="651">
          <cell r="C651" t="str">
            <v>2009.Accommodation - Bed Spaces.Serviced Accommodation 4</v>
          </cell>
        </row>
        <row r="652">
          <cell r="C652" t="str">
            <v>2009.Accommodation - Bed Spaces.Serviced Accommodation 5</v>
          </cell>
        </row>
        <row r="653">
          <cell r="C653" t="str">
            <v>2009.Accommodation - Bed Spaces.Serviced Accommodation Total</v>
          </cell>
        </row>
        <row r="654">
          <cell r="C654" t="str">
            <v>2009.Accommodation - Bed Spaces.Non-Serviced Accommodation 1</v>
          </cell>
        </row>
        <row r="655">
          <cell r="C655" t="str">
            <v>2009.Accommodation - Bed Spaces.Non-Serviced Accommodation 2</v>
          </cell>
        </row>
        <row r="656">
          <cell r="C656" t="str">
            <v>2009.Accommodation - Bed Spaces.Non-Serviced Accommodation 3</v>
          </cell>
        </row>
        <row r="657">
          <cell r="C657" t="str">
            <v>2009.Accommodation - Bed Spaces.Non-Serviced Accommodation 4</v>
          </cell>
        </row>
        <row r="658">
          <cell r="C658" t="str">
            <v>2009.Accommodation - Bed Spaces.Non-Serviced Accommodation 5</v>
          </cell>
        </row>
        <row r="659">
          <cell r="C659" t="str">
            <v>2009.Accommodation - Bed Spaces.Non-Serviced Accommodation Total</v>
          </cell>
        </row>
        <row r="660">
          <cell r="C660" t="str">
            <v>2009.Accommodation - Bed Spaces.All Accommodation Types</v>
          </cell>
        </row>
        <row r="661">
          <cell r="C661" t="str">
            <v>2010.Accommodation - Establishments.Serviced Accommodation 1</v>
          </cell>
        </row>
        <row r="662">
          <cell r="C662" t="str">
            <v>2010.Accommodation - Establishments.Serviced Accommodation 2</v>
          </cell>
        </row>
        <row r="663">
          <cell r="C663" t="str">
            <v>2010.Accommodation - Establishments.Serviced Accommodation 3</v>
          </cell>
        </row>
        <row r="664">
          <cell r="C664" t="str">
            <v>2010.Accommodation - Establishments.Serviced Accommodation 4</v>
          </cell>
        </row>
        <row r="665">
          <cell r="C665" t="str">
            <v>2010.Accommodation - Establishments.Serviced Accommodation 5</v>
          </cell>
        </row>
        <row r="666">
          <cell r="C666" t="str">
            <v>2010.Accommodation - Establishments.Serviced Accommodation Total</v>
          </cell>
        </row>
        <row r="667">
          <cell r="C667" t="str">
            <v>2010.Accommodation - Establishments.Non-Serviced Accommodation 1</v>
          </cell>
        </row>
        <row r="668">
          <cell r="C668" t="str">
            <v>2010.Accommodation - Establishments.Non-Serviced Accommodation 2</v>
          </cell>
        </row>
        <row r="669">
          <cell r="C669" t="str">
            <v>2010.Accommodation - Establishments.Non-Serviced Accommodation 3</v>
          </cell>
        </row>
        <row r="670">
          <cell r="C670" t="str">
            <v>2010.Accommodation - Establishments.Non-Serviced Accommodation 4</v>
          </cell>
        </row>
        <row r="671">
          <cell r="C671" t="str">
            <v>2010.Accommodation - Establishments.Non-Serviced Accommodation 5</v>
          </cell>
        </row>
        <row r="672">
          <cell r="C672" t="str">
            <v>2010.Accommodation - Establishments.Non-Serviced Accommodation Total</v>
          </cell>
        </row>
        <row r="673">
          <cell r="C673" t="str">
            <v>2010.Accommodation - Establishments.All Accommodation Types</v>
          </cell>
        </row>
        <row r="674">
          <cell r="C674" t="str">
            <v>2010.Accommodation - Bed Spaces.Serviced Accommodation 1</v>
          </cell>
        </row>
        <row r="675">
          <cell r="C675" t="str">
            <v>2010.Accommodation - Bed Spaces.Serviced Accommodation 2</v>
          </cell>
        </row>
        <row r="676">
          <cell r="C676" t="str">
            <v>2010.Accommodation - Bed Spaces.Serviced Accommodation 3</v>
          </cell>
        </row>
        <row r="677">
          <cell r="C677" t="str">
            <v>2010.Accommodation - Bed Spaces.Serviced Accommodation 4</v>
          </cell>
        </row>
        <row r="678">
          <cell r="C678" t="str">
            <v>2010.Accommodation - Bed Spaces.Serviced Accommodation 5</v>
          </cell>
        </row>
        <row r="679">
          <cell r="C679" t="str">
            <v>2010.Accommodation - Bed Spaces.Serviced Accommodation Total</v>
          </cell>
        </row>
        <row r="680">
          <cell r="C680" t="str">
            <v>2010.Accommodation - Bed Spaces.Non-Serviced Accommodation 1</v>
          </cell>
        </row>
        <row r="681">
          <cell r="C681" t="str">
            <v>2010.Accommodation - Bed Spaces.Non-Serviced Accommodation 2</v>
          </cell>
        </row>
        <row r="682">
          <cell r="C682" t="str">
            <v>2010.Accommodation - Bed Spaces.Non-Serviced Accommodation 3</v>
          </cell>
        </row>
        <row r="683">
          <cell r="C683" t="str">
            <v>2010.Accommodation - Bed Spaces.Non-Serviced Accommodation 4</v>
          </cell>
        </row>
        <row r="684">
          <cell r="C684" t="str">
            <v>2010.Accommodation - Bed Spaces.Non-Serviced Accommodation 5</v>
          </cell>
        </row>
        <row r="685">
          <cell r="C685" t="str">
            <v>2010.Accommodation - Bed Spaces.Non-Serviced Accommodation Total</v>
          </cell>
        </row>
        <row r="686">
          <cell r="C686" t="str">
            <v>2010.Accommodation - Bed Spaces.All Accommodation Types</v>
          </cell>
        </row>
        <row r="687">
          <cell r="C687" t="str">
            <v>2011.Accommodation - Establishments.Serviced Accommodation 1</v>
          </cell>
        </row>
        <row r="688">
          <cell r="C688" t="str">
            <v>2011.Accommodation - Establishments.Serviced Accommodation 2</v>
          </cell>
        </row>
        <row r="689">
          <cell r="C689" t="str">
            <v>2011.Accommodation - Establishments.Serviced Accommodation 3</v>
          </cell>
        </row>
        <row r="690">
          <cell r="C690" t="str">
            <v>2011.Accommodation - Establishments.Serviced Accommodation 4</v>
          </cell>
        </row>
        <row r="691">
          <cell r="C691" t="str">
            <v>2011.Accommodation - Establishments.Serviced Accommodation 5</v>
          </cell>
        </row>
        <row r="692">
          <cell r="C692" t="str">
            <v>2011.Accommodation - Establishments.Serviced Accommodation Total</v>
          </cell>
        </row>
        <row r="693">
          <cell r="C693" t="str">
            <v>2011.Accommodation - Establishments.Non-Serviced Accommodation 1</v>
          </cell>
        </row>
        <row r="694">
          <cell r="C694" t="str">
            <v>2011.Accommodation - Establishments.Non-Serviced Accommodation 2</v>
          </cell>
        </row>
        <row r="695">
          <cell r="C695" t="str">
            <v>2011.Accommodation - Establishments.Non-Serviced Accommodation 3</v>
          </cell>
        </row>
        <row r="696">
          <cell r="C696" t="str">
            <v>2011.Accommodation - Establishments.Non-Serviced Accommodation 4</v>
          </cell>
        </row>
        <row r="697">
          <cell r="C697" t="str">
            <v>2011.Accommodation - Establishments.Non-Serviced Accommodation 5</v>
          </cell>
        </row>
        <row r="698">
          <cell r="C698" t="str">
            <v>2011.Accommodation - Establishments.Non-Serviced Accommodation Total</v>
          </cell>
        </row>
        <row r="699">
          <cell r="C699" t="str">
            <v>2011.Accommodation - Establishments.All Accommodation Types</v>
          </cell>
        </row>
        <row r="700">
          <cell r="C700" t="str">
            <v>2011.Accommodation - Bed Spaces.Serviced Accommodation 1</v>
          </cell>
        </row>
        <row r="701">
          <cell r="C701" t="str">
            <v>2011.Accommodation - Bed Spaces.Serviced Accommodation 2</v>
          </cell>
        </row>
        <row r="702">
          <cell r="C702" t="str">
            <v>2011.Accommodation - Bed Spaces.Serviced Accommodation 3</v>
          </cell>
        </row>
        <row r="703">
          <cell r="C703" t="str">
            <v>2011.Accommodation - Bed Spaces.Serviced Accommodation 4</v>
          </cell>
        </row>
        <row r="704">
          <cell r="C704" t="str">
            <v>2011.Accommodation - Bed Spaces.Serviced Accommodation 5</v>
          </cell>
        </row>
        <row r="705">
          <cell r="C705" t="str">
            <v>2011.Accommodation - Bed Spaces.Serviced Accommodation Total</v>
          </cell>
        </row>
        <row r="706">
          <cell r="C706" t="str">
            <v>2011.Accommodation - Bed Spaces.Non-Serviced Accommodation 1</v>
          </cell>
        </row>
        <row r="707">
          <cell r="C707" t="str">
            <v>2011.Accommodation - Bed Spaces.Non-Serviced Accommodation 2</v>
          </cell>
        </row>
        <row r="708">
          <cell r="C708" t="str">
            <v>2011.Accommodation - Bed Spaces.Non-Serviced Accommodation 3</v>
          </cell>
        </row>
        <row r="709">
          <cell r="C709" t="str">
            <v>2011.Accommodation - Bed Spaces.Non-Serviced Accommodation 4</v>
          </cell>
        </row>
        <row r="710">
          <cell r="C710" t="str">
            <v>2011.Accommodation - Bed Spaces.Non-Serviced Accommodation 5</v>
          </cell>
        </row>
        <row r="711">
          <cell r="C711" t="str">
            <v>2011.Accommodation - Bed Spaces.Non-Serviced Accommodation Total</v>
          </cell>
        </row>
        <row r="712">
          <cell r="C712" t="str">
            <v>2011.Accommodation - Bed Spaces.All Accommodation Types</v>
          </cell>
        </row>
        <row r="713">
          <cell r="C713" t="str">
            <v>2012.Accommodation - Establishments.Serviced Accommodation 1</v>
          </cell>
        </row>
        <row r="714">
          <cell r="C714" t="str">
            <v>2012.Accommodation - Establishments.Serviced Accommodation 2</v>
          </cell>
        </row>
        <row r="715">
          <cell r="C715" t="str">
            <v>2012.Accommodation - Establishments.Serviced Accommodation 3</v>
          </cell>
        </row>
        <row r="716">
          <cell r="C716" t="str">
            <v>2012.Accommodation - Establishments.Serviced Accommodation 4</v>
          </cell>
        </row>
        <row r="717">
          <cell r="C717" t="str">
            <v>2012.Accommodation - Establishments.Serviced Accommodation 5</v>
          </cell>
        </row>
        <row r="718">
          <cell r="C718" t="str">
            <v>2012.Accommodation - Establishments.Serviced Accommodation Total</v>
          </cell>
        </row>
        <row r="719">
          <cell r="C719" t="str">
            <v>2012.Accommodation - Establishments.Non-Serviced Accommodation 1</v>
          </cell>
        </row>
        <row r="720">
          <cell r="C720" t="str">
            <v>2012.Accommodation - Establishments.Non-Serviced Accommodation 2</v>
          </cell>
        </row>
        <row r="721">
          <cell r="C721" t="str">
            <v>2012.Accommodation - Establishments.Non-Serviced Accommodation 3</v>
          </cell>
        </row>
        <row r="722">
          <cell r="C722" t="str">
            <v>2012.Accommodation - Establishments.Non-Serviced Accommodation 4</v>
          </cell>
        </row>
        <row r="723">
          <cell r="C723" t="str">
            <v>2012.Accommodation - Establishments.Non-Serviced Accommodation 5</v>
          </cell>
        </row>
        <row r="724">
          <cell r="C724" t="str">
            <v>2012.Accommodation - Establishments.Non-Serviced Accommodation Total</v>
          </cell>
        </row>
        <row r="725">
          <cell r="C725" t="str">
            <v>2012.Accommodation - Establishments.All Accommodation Types</v>
          </cell>
        </row>
        <row r="726">
          <cell r="C726" t="str">
            <v>2012.Accommodation - Bed Spaces.Serviced Accommodation 1</v>
          </cell>
        </row>
        <row r="727">
          <cell r="C727" t="str">
            <v>2012.Accommodation - Bed Spaces.Serviced Accommodation 2</v>
          </cell>
        </row>
        <row r="728">
          <cell r="C728" t="str">
            <v>2012.Accommodation - Bed Spaces.Serviced Accommodation 3</v>
          </cell>
        </row>
        <row r="729">
          <cell r="C729" t="str">
            <v>2012.Accommodation - Bed Spaces.Serviced Accommodation 4</v>
          </cell>
        </row>
        <row r="730">
          <cell r="C730" t="str">
            <v>2012.Accommodation - Bed Spaces.Serviced Accommodation 5</v>
          </cell>
        </row>
        <row r="731">
          <cell r="C731" t="str">
            <v>2012.Accommodation - Bed Spaces.Serviced Accommodation Total</v>
          </cell>
        </row>
        <row r="732">
          <cell r="C732" t="str">
            <v>2012.Accommodation - Bed Spaces.Non-Serviced Accommodation 1</v>
          </cell>
        </row>
        <row r="733">
          <cell r="C733" t="str">
            <v>2012.Accommodation - Bed Spaces.Non-Serviced Accommodation 2</v>
          </cell>
        </row>
        <row r="734">
          <cell r="C734" t="str">
            <v>2012.Accommodation - Bed Spaces.Non-Serviced Accommodation 3</v>
          </cell>
        </row>
        <row r="735">
          <cell r="C735" t="str">
            <v>2012.Accommodation - Bed Spaces.Non-Serviced Accommodation 4</v>
          </cell>
        </row>
        <row r="736">
          <cell r="C736" t="str">
            <v>2012.Accommodation - Bed Spaces.Non-Serviced Accommodation 5</v>
          </cell>
        </row>
        <row r="737">
          <cell r="C737" t="str">
            <v>2012.Accommodation - Bed Spaces.Non-Serviced Accommodation Total</v>
          </cell>
        </row>
        <row r="738">
          <cell r="C738" t="str">
            <v>2012.Accommodation - Bed Spaces.All Accommodation Types</v>
          </cell>
        </row>
        <row r="739">
          <cell r="C739" t="str">
            <v>2013.Accommodation - Establishments.Serviced Accommodation 1</v>
          </cell>
        </row>
        <row r="740">
          <cell r="C740" t="str">
            <v>2013.Accommodation - Establishments.Serviced Accommodation 2</v>
          </cell>
        </row>
        <row r="741">
          <cell r="C741" t="str">
            <v>2013.Accommodation - Establishments.Serviced Accommodation 3</v>
          </cell>
        </row>
        <row r="742">
          <cell r="C742" t="str">
            <v>2013.Accommodation - Establishments.Serviced Accommodation 4</v>
          </cell>
        </row>
        <row r="743">
          <cell r="C743" t="str">
            <v>2013.Accommodation - Establishments.Serviced Accommodation 5</v>
          </cell>
        </row>
        <row r="744">
          <cell r="C744" t="str">
            <v>2013.Accommodation - Establishments.Serviced Accommodation Total</v>
          </cell>
        </row>
        <row r="745">
          <cell r="C745" t="str">
            <v>2013.Accommodation - Establishments.Non-Serviced Accommodation 1</v>
          </cell>
        </row>
        <row r="746">
          <cell r="C746" t="str">
            <v>2013.Accommodation - Establishments.Non-Serviced Accommodation 2</v>
          </cell>
        </row>
        <row r="747">
          <cell r="C747" t="str">
            <v>2013.Accommodation - Establishments.Non-Serviced Accommodation 3</v>
          </cell>
        </row>
        <row r="748">
          <cell r="C748" t="str">
            <v>2013.Accommodation - Establishments.Non-Serviced Accommodation 4</v>
          </cell>
        </row>
        <row r="749">
          <cell r="C749" t="str">
            <v>2013.Accommodation - Establishments.Non-Serviced Accommodation 5</v>
          </cell>
        </row>
        <row r="750">
          <cell r="C750" t="str">
            <v>2013.Accommodation - Establishments.Non-Serviced Accommodation Total</v>
          </cell>
        </row>
        <row r="751">
          <cell r="C751" t="str">
            <v>2013.Accommodation - Establishments.All Accommodation Types</v>
          </cell>
        </row>
        <row r="752">
          <cell r="C752" t="str">
            <v>2013.Accommodation - Bed Spaces.Serviced Accommodation 1</v>
          </cell>
        </row>
        <row r="753">
          <cell r="C753" t="str">
            <v>2013.Accommodation - Bed Spaces.Serviced Accommodation 2</v>
          </cell>
        </row>
        <row r="754">
          <cell r="C754" t="str">
            <v>2013.Accommodation - Bed Spaces.Serviced Accommodation 3</v>
          </cell>
        </row>
        <row r="755">
          <cell r="C755" t="str">
            <v>2013.Accommodation - Bed Spaces.Serviced Accommodation 4</v>
          </cell>
        </row>
        <row r="756">
          <cell r="C756" t="str">
            <v>2013.Accommodation - Bed Spaces.Serviced Accommodation 5</v>
          </cell>
        </row>
        <row r="757">
          <cell r="C757" t="str">
            <v>2013.Accommodation - Bed Spaces.Serviced Accommodation Total</v>
          </cell>
        </row>
        <row r="758">
          <cell r="C758" t="str">
            <v>2013.Accommodation - Bed Spaces.Non-Serviced Accommodation 1</v>
          </cell>
        </row>
        <row r="759">
          <cell r="C759" t="str">
            <v>2013.Accommodation - Bed Spaces.Non-Serviced Accommodation 2</v>
          </cell>
        </row>
        <row r="760">
          <cell r="C760" t="str">
            <v>2013.Accommodation - Bed Spaces.Non-Serviced Accommodation 3</v>
          </cell>
        </row>
        <row r="761">
          <cell r="C761" t="str">
            <v>2013.Accommodation - Bed Spaces.Non-Serviced Accommodation 4</v>
          </cell>
        </row>
        <row r="762">
          <cell r="C762" t="str">
            <v>2013.Accommodation - Bed Spaces.Non-Serviced Accommodation 5</v>
          </cell>
        </row>
        <row r="763">
          <cell r="C763" t="str">
            <v>2013.Accommodation - Bed Spaces.Non-Serviced Accommodation Total</v>
          </cell>
        </row>
        <row r="764">
          <cell r="C764" t="str">
            <v>2013.Accommodation - Bed Spaces.All Accommodation Types</v>
          </cell>
        </row>
        <row r="765">
          <cell r="C765" t="str">
            <v>2014.Accommodation - Establishments.Serviced Accommodation 1</v>
          </cell>
        </row>
        <row r="766">
          <cell r="C766" t="str">
            <v>2014.Accommodation - Establishments.Serviced Accommodation 2</v>
          </cell>
        </row>
        <row r="767">
          <cell r="C767" t="str">
            <v>2014.Accommodation - Establishments.Serviced Accommodation 3</v>
          </cell>
        </row>
        <row r="768">
          <cell r="C768" t="str">
            <v>2014.Accommodation - Establishments.Serviced Accommodation 4</v>
          </cell>
        </row>
        <row r="769">
          <cell r="C769" t="str">
            <v>2014.Accommodation - Establishments.Serviced Accommodation 5</v>
          </cell>
        </row>
        <row r="770">
          <cell r="C770" t="str">
            <v>2014.Accommodation - Establishments.Serviced Accommodation Total</v>
          </cell>
        </row>
        <row r="771">
          <cell r="C771" t="str">
            <v>2014.Accommodation - Establishments.Non-Serviced Accommodation 1</v>
          </cell>
        </row>
        <row r="772">
          <cell r="C772" t="str">
            <v>2014.Accommodation - Establishments.Non-Serviced Accommodation 2</v>
          </cell>
        </row>
        <row r="773">
          <cell r="C773" t="str">
            <v>2014.Accommodation - Establishments.Non-Serviced Accommodation 3</v>
          </cell>
        </row>
        <row r="774">
          <cell r="C774" t="str">
            <v>2014.Accommodation - Establishments.Non-Serviced Accommodation 4</v>
          </cell>
        </row>
        <row r="775">
          <cell r="C775" t="str">
            <v>2014.Accommodation - Establishments.Non-Serviced Accommodation 5</v>
          </cell>
        </row>
        <row r="776">
          <cell r="C776" t="str">
            <v>2014.Accommodation - Establishments.Non-Serviced Accommodation Total</v>
          </cell>
        </row>
        <row r="777">
          <cell r="C777" t="str">
            <v>2014.Accommodation - Establishments.All Accommodation Types</v>
          </cell>
        </row>
        <row r="778">
          <cell r="C778" t="str">
            <v>2014.Accommodation - Bed Spaces.Serviced Accommodation 1</v>
          </cell>
        </row>
        <row r="779">
          <cell r="C779" t="str">
            <v>2014.Accommodation - Bed Spaces.Serviced Accommodation 2</v>
          </cell>
        </row>
        <row r="780">
          <cell r="C780" t="str">
            <v>2014.Accommodation - Bed Spaces.Serviced Accommodation 3</v>
          </cell>
        </row>
        <row r="781">
          <cell r="C781" t="str">
            <v>2014.Accommodation - Bed Spaces.Serviced Accommodation 4</v>
          </cell>
        </row>
        <row r="782">
          <cell r="C782" t="str">
            <v>2014.Accommodation - Bed Spaces.Serviced Accommodation 5</v>
          </cell>
        </row>
        <row r="783">
          <cell r="C783" t="str">
            <v>2014.Accommodation - Bed Spaces.Serviced Accommodation Total</v>
          </cell>
        </row>
        <row r="784">
          <cell r="C784" t="str">
            <v>2014.Accommodation - Bed Spaces.Non-Serviced Accommodation 1</v>
          </cell>
        </row>
        <row r="785">
          <cell r="C785" t="str">
            <v>2014.Accommodation - Bed Spaces.Non-Serviced Accommodation 2</v>
          </cell>
        </row>
        <row r="786">
          <cell r="C786" t="str">
            <v>2014.Accommodation - Bed Spaces.Non-Serviced Accommodation 3</v>
          </cell>
        </row>
        <row r="787">
          <cell r="C787" t="str">
            <v>2014.Accommodation - Bed Spaces.Non-Serviced Accommodation 4</v>
          </cell>
        </row>
        <row r="788">
          <cell r="C788" t="str">
            <v>2014.Accommodation - Bed Spaces.Non-Serviced Accommodation 5</v>
          </cell>
        </row>
        <row r="789">
          <cell r="C789" t="str">
            <v>2014.Accommodation - Bed Spaces.Non-Serviced Accommodation Total</v>
          </cell>
        </row>
        <row r="790">
          <cell r="C790" t="str">
            <v>2014.Accommodation - Bed Spaces.All Accommodation Types</v>
          </cell>
        </row>
        <row r="791">
          <cell r="C791" t="str">
            <v>2015.Accommodation - Establishments.Serviced Accommodation 1</v>
          </cell>
        </row>
        <row r="792">
          <cell r="C792" t="str">
            <v>2015.Accommodation - Establishments.Serviced Accommodation 2</v>
          </cell>
        </row>
        <row r="793">
          <cell r="C793" t="str">
            <v>2015.Accommodation - Establishments.Serviced Accommodation 3</v>
          </cell>
        </row>
        <row r="794">
          <cell r="C794" t="str">
            <v>2015.Accommodation - Establishments.Serviced Accommodation 4</v>
          </cell>
        </row>
        <row r="795">
          <cell r="C795" t="str">
            <v>2015.Accommodation - Establishments.Serviced Accommodation 5</v>
          </cell>
        </row>
        <row r="796">
          <cell r="C796" t="str">
            <v>2015.Accommodation - Establishments.Serviced Accommodation Total</v>
          </cell>
        </row>
        <row r="797">
          <cell r="C797" t="str">
            <v>2015.Accommodation - Establishments.Non-Serviced Accommodation 1</v>
          </cell>
        </row>
        <row r="798">
          <cell r="C798" t="str">
            <v>2015.Accommodation - Establishments.Non-Serviced Accommodation 2</v>
          </cell>
        </row>
        <row r="799">
          <cell r="C799" t="str">
            <v>2015.Accommodation - Establishments.Non-Serviced Accommodation 3</v>
          </cell>
        </row>
        <row r="800">
          <cell r="C800" t="str">
            <v>2015.Accommodation - Establishments.Non-Serviced Accommodation 4</v>
          </cell>
        </row>
        <row r="801">
          <cell r="C801" t="str">
            <v>2015.Accommodation - Establishments.Non-Serviced Accommodation 5</v>
          </cell>
        </row>
        <row r="802">
          <cell r="C802" t="str">
            <v>2015.Accommodation - Establishments.Non-Serviced Accommodation Total</v>
          </cell>
        </row>
        <row r="803">
          <cell r="C803" t="str">
            <v>2015.Accommodation - Establishments.All Accommodation Types</v>
          </cell>
        </row>
        <row r="804">
          <cell r="C804" t="str">
            <v>2015.Accommodation - Bed Spaces.Serviced Accommodation 1</v>
          </cell>
        </row>
        <row r="805">
          <cell r="C805" t="str">
            <v>2015.Accommodation - Bed Spaces.Serviced Accommodation 2</v>
          </cell>
        </row>
        <row r="806">
          <cell r="C806" t="str">
            <v>2015.Accommodation - Bed Spaces.Serviced Accommodation 3</v>
          </cell>
        </row>
        <row r="807">
          <cell r="C807" t="str">
            <v>2015.Accommodation - Bed Spaces.Serviced Accommodation 4</v>
          </cell>
        </row>
        <row r="808">
          <cell r="C808" t="str">
            <v>2015.Accommodation - Bed Spaces.Serviced Accommodation 5</v>
          </cell>
        </row>
        <row r="809">
          <cell r="C809" t="str">
            <v>2015.Accommodation - Bed Spaces.Serviced Accommodation Total</v>
          </cell>
        </row>
        <row r="810">
          <cell r="C810" t="str">
            <v>2015.Accommodation - Bed Spaces.Non-Serviced Accommodation 1</v>
          </cell>
        </row>
        <row r="811">
          <cell r="C811" t="str">
            <v>2015.Accommodation - Bed Spaces.Non-Serviced Accommodation 2</v>
          </cell>
        </row>
        <row r="812">
          <cell r="C812" t="str">
            <v>2015.Accommodation - Bed Spaces.Non-Serviced Accommodation 3</v>
          </cell>
        </row>
        <row r="813">
          <cell r="C813" t="str">
            <v>2015.Accommodation - Bed Spaces.Non-Serviced Accommodation 4</v>
          </cell>
        </row>
        <row r="814">
          <cell r="C814" t="str">
            <v>2015.Accommodation - Bed Spaces.Non-Serviced Accommodation 5</v>
          </cell>
        </row>
        <row r="815">
          <cell r="C815" t="str">
            <v>2015.Accommodation - Bed Spaces.Non-Serviced Accommodation Total</v>
          </cell>
        </row>
        <row r="816">
          <cell r="C816" t="str">
            <v>2015.Accommodation - Bed Spaces.All Accommodation Types</v>
          </cell>
        </row>
        <row r="817">
          <cell r="C817" t="str">
            <v>2016.Accommodation - Establishments.Serviced Accommodation 1</v>
          </cell>
        </row>
        <row r="818">
          <cell r="C818" t="str">
            <v>2016.Accommodation - Establishments.Serviced Accommodation 2</v>
          </cell>
        </row>
        <row r="819">
          <cell r="C819" t="str">
            <v>2016.Accommodation - Establishments.Serviced Accommodation 3</v>
          </cell>
        </row>
        <row r="820">
          <cell r="C820" t="str">
            <v>2016.Accommodation - Establishments.Serviced Accommodation 4</v>
          </cell>
        </row>
        <row r="821">
          <cell r="C821" t="str">
            <v>2016.Accommodation - Establishments.Serviced Accommodation 5</v>
          </cell>
        </row>
        <row r="822">
          <cell r="C822" t="str">
            <v>2016.Accommodation - Establishments.Serviced Accommodation Total</v>
          </cell>
        </row>
        <row r="823">
          <cell r="C823" t="str">
            <v>2016.Accommodation - Establishments.Non-Serviced Accommodation 1</v>
          </cell>
        </row>
        <row r="824">
          <cell r="C824" t="str">
            <v>2016.Accommodation - Establishments.Non-Serviced Accommodation 2</v>
          </cell>
        </row>
        <row r="825">
          <cell r="C825" t="str">
            <v>2016.Accommodation - Establishments.Non-Serviced Accommodation 3</v>
          </cell>
        </row>
        <row r="826">
          <cell r="C826" t="str">
            <v>2016.Accommodation - Establishments.Non-Serviced Accommodation 4</v>
          </cell>
        </row>
        <row r="827">
          <cell r="C827" t="str">
            <v>2016.Accommodation - Establishments.Non-Serviced Accommodation 5</v>
          </cell>
        </row>
        <row r="828">
          <cell r="C828" t="str">
            <v>2016.Accommodation - Establishments.Non-Serviced Accommodation Total</v>
          </cell>
        </row>
        <row r="829">
          <cell r="C829" t="str">
            <v>2016.Accommodation - Establishments.All Accommodation Types</v>
          </cell>
        </row>
        <row r="830">
          <cell r="C830" t="str">
            <v>2016.Accommodation - Bed Spaces.Serviced Accommodation 1</v>
          </cell>
        </row>
        <row r="831">
          <cell r="C831" t="str">
            <v>2016.Accommodation - Bed Spaces.Serviced Accommodation 2</v>
          </cell>
        </row>
        <row r="832">
          <cell r="C832" t="str">
            <v>2016.Accommodation - Bed Spaces.Serviced Accommodation 3</v>
          </cell>
        </row>
        <row r="833">
          <cell r="C833" t="str">
            <v>2016.Accommodation - Bed Spaces.Serviced Accommodation 4</v>
          </cell>
        </row>
        <row r="834">
          <cell r="C834" t="str">
            <v>2016.Accommodation - Bed Spaces.Serviced Accommodation 5</v>
          </cell>
        </row>
        <row r="835">
          <cell r="C835" t="str">
            <v>2016.Accommodation - Bed Spaces.Serviced Accommodation Total</v>
          </cell>
        </row>
        <row r="836">
          <cell r="C836" t="str">
            <v>2016.Accommodation - Bed Spaces.Non-Serviced Accommodation 1</v>
          </cell>
        </row>
        <row r="837">
          <cell r="C837" t="str">
            <v>2016.Accommodation - Bed Spaces.Non-Serviced Accommodation 2</v>
          </cell>
        </row>
        <row r="838">
          <cell r="C838" t="str">
            <v>2016.Accommodation - Bed Spaces.Non-Serviced Accommodation 3</v>
          </cell>
        </row>
        <row r="839">
          <cell r="C839" t="str">
            <v>2016.Accommodation - Bed Spaces.Non-Serviced Accommodation 4</v>
          </cell>
        </row>
        <row r="840">
          <cell r="C840" t="str">
            <v>2016.Accommodation - Bed Spaces.Non-Serviced Accommodation 5</v>
          </cell>
        </row>
        <row r="841">
          <cell r="C841" t="str">
            <v>2016.Accommodation - Bed Spaces.Non-Serviced Accommodation Total</v>
          </cell>
        </row>
        <row r="842">
          <cell r="C842" t="str">
            <v>2016.Accommodation - Bed Spaces.All Accommodation Types</v>
          </cell>
        </row>
        <row r="843">
          <cell r="C843" t="str">
            <v>2017.Accommodation - Establishments.Serviced Accommodation 1</v>
          </cell>
        </row>
        <row r="844">
          <cell r="C844" t="str">
            <v>2017.Accommodation - Establishments.Serviced Accommodation 2</v>
          </cell>
        </row>
        <row r="845">
          <cell r="C845" t="str">
            <v>2017.Accommodation - Establishments.Serviced Accommodation 3</v>
          </cell>
        </row>
        <row r="846">
          <cell r="C846" t="str">
            <v>2017.Accommodation - Establishments.Serviced Accommodation 4</v>
          </cell>
        </row>
        <row r="847">
          <cell r="C847" t="str">
            <v>2017.Accommodation - Establishments.Serviced Accommodation 5</v>
          </cell>
        </row>
        <row r="848">
          <cell r="C848" t="str">
            <v>2017.Accommodation - Establishments.Serviced Accommodation Total</v>
          </cell>
        </row>
        <row r="849">
          <cell r="C849" t="str">
            <v>2017.Accommodation - Establishments.Non-Serviced Accommodation 1</v>
          </cell>
        </row>
        <row r="850">
          <cell r="C850" t="str">
            <v>2017.Accommodation - Establishments.Non-Serviced Accommodation 2</v>
          </cell>
        </row>
        <row r="851">
          <cell r="C851" t="str">
            <v>2017.Accommodation - Establishments.Non-Serviced Accommodation 3</v>
          </cell>
        </row>
        <row r="852">
          <cell r="C852" t="str">
            <v>2017.Accommodation - Establishments.Non-Serviced Accommodation 4</v>
          </cell>
        </row>
        <row r="853">
          <cell r="C853" t="str">
            <v>2017.Accommodation - Establishments.Non-Serviced Accommodation 5</v>
          </cell>
        </row>
        <row r="854">
          <cell r="C854" t="str">
            <v>2017.Accommodation - Establishments.Non-Serviced Accommodation Total</v>
          </cell>
        </row>
        <row r="855">
          <cell r="C855" t="str">
            <v>2017.Accommodation - Establishments.All Accommodation Types</v>
          </cell>
        </row>
        <row r="856">
          <cell r="C856" t="str">
            <v>2017.Accommodation - Bed Spaces.Serviced Accommodation 1</v>
          </cell>
        </row>
        <row r="857">
          <cell r="C857" t="str">
            <v>2017.Accommodation - Bed Spaces.Serviced Accommodation 2</v>
          </cell>
        </row>
        <row r="858">
          <cell r="C858" t="str">
            <v>2017.Accommodation - Bed Spaces.Serviced Accommodation 3</v>
          </cell>
        </row>
        <row r="859">
          <cell r="C859" t="str">
            <v>2017.Accommodation - Bed Spaces.Serviced Accommodation 4</v>
          </cell>
        </row>
        <row r="860">
          <cell r="C860" t="str">
            <v>2017.Accommodation - Bed Spaces.Serviced Accommodation 5</v>
          </cell>
        </row>
        <row r="861">
          <cell r="C861" t="str">
            <v>2017.Accommodation - Bed Spaces.Serviced Accommodation Total</v>
          </cell>
        </row>
        <row r="862">
          <cell r="C862" t="str">
            <v>2017.Accommodation - Bed Spaces.Non-Serviced Accommodation 1</v>
          </cell>
        </row>
        <row r="863">
          <cell r="C863" t="str">
            <v>2017.Accommodation - Bed Spaces.Non-Serviced Accommodation 2</v>
          </cell>
        </row>
        <row r="864">
          <cell r="C864" t="str">
            <v>2017.Accommodation - Bed Spaces.Non-Serviced Accommodation 3</v>
          </cell>
        </row>
        <row r="865">
          <cell r="C865" t="str">
            <v>2017.Accommodation - Bed Spaces.Non-Serviced Accommodation 4</v>
          </cell>
        </row>
        <row r="866">
          <cell r="C866" t="str">
            <v>2017.Accommodation - Bed Spaces.Non-Serviced Accommodation 5</v>
          </cell>
        </row>
        <row r="867">
          <cell r="C867" t="str">
            <v>2017.Accommodation - Bed Spaces.Non-Serviced Accommodation Total</v>
          </cell>
        </row>
        <row r="868">
          <cell r="C868" t="str">
            <v>2017.Accommodation - Bed Spaces.All Accommodation Types</v>
          </cell>
        </row>
        <row r="869">
          <cell r="C869" t="str">
            <v>2018.Accommodation - Establishments.Serviced Accommodation 1</v>
          </cell>
        </row>
        <row r="870">
          <cell r="C870" t="str">
            <v>2018.Accommodation - Establishments.Serviced Accommodation 2</v>
          </cell>
        </row>
        <row r="871">
          <cell r="C871" t="str">
            <v>2018.Accommodation - Establishments.Serviced Accommodation 3</v>
          </cell>
        </row>
        <row r="872">
          <cell r="C872" t="str">
            <v>2018.Accommodation - Establishments.Serviced Accommodation 4</v>
          </cell>
        </row>
        <row r="873">
          <cell r="C873" t="str">
            <v>2018.Accommodation - Establishments.Serviced Accommodation 5</v>
          </cell>
        </row>
        <row r="874">
          <cell r="C874" t="str">
            <v>2018.Accommodation - Establishments.Serviced Accommodation Total</v>
          </cell>
        </row>
        <row r="875">
          <cell r="C875" t="str">
            <v>2018.Accommodation - Establishments.Non-Serviced Accommodation 1</v>
          </cell>
        </row>
        <row r="876">
          <cell r="C876" t="str">
            <v>2018.Accommodation - Establishments.Non-Serviced Accommodation 2</v>
          </cell>
        </row>
        <row r="877">
          <cell r="C877" t="str">
            <v>2018.Accommodation - Establishments.Non-Serviced Accommodation 3</v>
          </cell>
        </row>
        <row r="878">
          <cell r="C878" t="str">
            <v>2018.Accommodation - Establishments.Non-Serviced Accommodation 4</v>
          </cell>
        </row>
        <row r="879">
          <cell r="C879" t="str">
            <v>2018.Accommodation - Establishments.Non-Serviced Accommodation 5</v>
          </cell>
        </row>
        <row r="880">
          <cell r="C880" t="str">
            <v>2018.Accommodation - Establishments.Non-Serviced Accommodation Total</v>
          </cell>
        </row>
        <row r="881">
          <cell r="C881" t="str">
            <v>2018.Accommodation - Establishments.All Accommodation Types</v>
          </cell>
        </row>
        <row r="882">
          <cell r="C882" t="str">
            <v>2018.Accommodation - Bed Spaces.Serviced Accommodation 1</v>
          </cell>
        </row>
        <row r="883">
          <cell r="C883" t="str">
            <v>2018.Accommodation - Bed Spaces.Serviced Accommodation 2</v>
          </cell>
        </row>
        <row r="884">
          <cell r="C884" t="str">
            <v>2018.Accommodation - Bed Spaces.Serviced Accommodation 3</v>
          </cell>
        </row>
        <row r="885">
          <cell r="C885" t="str">
            <v>2018.Accommodation - Bed Spaces.Serviced Accommodation 4</v>
          </cell>
        </row>
        <row r="886">
          <cell r="C886" t="str">
            <v>2018.Accommodation - Bed Spaces.Serviced Accommodation 5</v>
          </cell>
        </row>
        <row r="887">
          <cell r="C887" t="str">
            <v>2018.Accommodation - Bed Spaces.Serviced Accommodation Total</v>
          </cell>
        </row>
        <row r="888">
          <cell r="C888" t="str">
            <v>2018.Accommodation - Bed Spaces.Non-Serviced Accommodation 1</v>
          </cell>
        </row>
        <row r="889">
          <cell r="C889" t="str">
            <v>2018.Accommodation - Bed Spaces.Non-Serviced Accommodation 2</v>
          </cell>
        </row>
        <row r="890">
          <cell r="C890" t="str">
            <v>2018.Accommodation - Bed Spaces.Non-Serviced Accommodation 3</v>
          </cell>
        </row>
        <row r="891">
          <cell r="C891" t="str">
            <v>2018.Accommodation - Bed Spaces.Non-Serviced Accommodation 4</v>
          </cell>
        </row>
        <row r="892">
          <cell r="C892" t="str">
            <v>2018.Accommodation - Bed Spaces.Non-Serviced Accommodation 5</v>
          </cell>
        </row>
        <row r="893">
          <cell r="C893" t="str">
            <v>2018.Accommodation - Bed Spaces.Non-Serviced Accommodation Total</v>
          </cell>
        </row>
        <row r="894">
          <cell r="C894" t="str">
            <v>2018.Accommodation - Bed Spaces.All Accommodation Types</v>
          </cell>
        </row>
        <row r="895">
          <cell r="C895" t="str">
            <v>2019.Accommodation - Establishments.Serviced Accommodation 1</v>
          </cell>
        </row>
        <row r="896">
          <cell r="C896" t="str">
            <v>2019.Accommodation - Establishments.Serviced Accommodation 2</v>
          </cell>
        </row>
        <row r="897">
          <cell r="C897" t="str">
            <v>2019.Accommodation - Establishments.Serviced Accommodation 3</v>
          </cell>
        </row>
        <row r="898">
          <cell r="C898" t="str">
            <v>2019.Accommodation - Establishments.Serviced Accommodation 4</v>
          </cell>
        </row>
        <row r="899">
          <cell r="C899" t="str">
            <v>2019.Accommodation - Establishments.Serviced Accommodation 5</v>
          </cell>
        </row>
        <row r="900">
          <cell r="C900" t="str">
            <v>2019.Accommodation - Establishments.Serviced Accommodation Total</v>
          </cell>
        </row>
        <row r="901">
          <cell r="C901" t="str">
            <v>2019.Accommodation - Establishments.Non-Serviced Accommodation 1</v>
          </cell>
        </row>
        <row r="902">
          <cell r="C902" t="str">
            <v>2019.Accommodation - Establishments.Non-Serviced Accommodation 2</v>
          </cell>
        </row>
        <row r="903">
          <cell r="C903" t="str">
            <v>2019.Accommodation - Establishments.Non-Serviced Accommodation 3</v>
          </cell>
        </row>
        <row r="904">
          <cell r="C904" t="str">
            <v>2019.Accommodation - Establishments.Non-Serviced Accommodation 4</v>
          </cell>
        </row>
        <row r="905">
          <cell r="C905" t="str">
            <v>2019.Accommodation - Establishments.Non-Serviced Accommodation 5</v>
          </cell>
        </row>
        <row r="906">
          <cell r="C906" t="str">
            <v>2019.Accommodation - Establishments.Non-Serviced Accommodation Total</v>
          </cell>
        </row>
        <row r="907">
          <cell r="C907" t="str">
            <v>2019.Accommodation - Establishments.All Accommodation Types</v>
          </cell>
        </row>
        <row r="908">
          <cell r="C908" t="str">
            <v>2019.Accommodation - Bed Spaces.Serviced Accommodation 1</v>
          </cell>
        </row>
        <row r="909">
          <cell r="C909" t="str">
            <v>2019.Accommodation - Bed Spaces.Serviced Accommodation 2</v>
          </cell>
        </row>
        <row r="910">
          <cell r="C910" t="str">
            <v>2019.Accommodation - Bed Spaces.Serviced Accommodation 3</v>
          </cell>
        </row>
        <row r="911">
          <cell r="C911" t="str">
            <v>2019.Accommodation - Bed Spaces.Serviced Accommodation 4</v>
          </cell>
        </row>
        <row r="912">
          <cell r="C912" t="str">
            <v>2019.Accommodation - Bed Spaces.Serviced Accommodation 5</v>
          </cell>
        </row>
        <row r="913">
          <cell r="C913" t="str">
            <v>2019.Accommodation - Bed Spaces.Serviced Accommodation Total</v>
          </cell>
        </row>
        <row r="914">
          <cell r="C914" t="str">
            <v>2019.Accommodation - Bed Spaces.Non-Serviced Accommodation 1</v>
          </cell>
        </row>
        <row r="915">
          <cell r="C915" t="str">
            <v>2019.Accommodation - Bed Spaces.Non-Serviced Accommodation 2</v>
          </cell>
        </row>
        <row r="916">
          <cell r="C916" t="str">
            <v>2019.Accommodation - Bed Spaces.Non-Serviced Accommodation 3</v>
          </cell>
        </row>
        <row r="917">
          <cell r="C917" t="str">
            <v>2019.Accommodation - Bed Spaces.Non-Serviced Accommodation 4</v>
          </cell>
        </row>
        <row r="918">
          <cell r="C918" t="str">
            <v>2019.Accommodation - Bed Spaces.Non-Serviced Accommodation 5</v>
          </cell>
        </row>
        <row r="919">
          <cell r="C919" t="str">
            <v>2019.Accommodation - Bed Spaces.Non-Serviced Accommodation Total</v>
          </cell>
        </row>
        <row r="920">
          <cell r="C920" t="str">
            <v>2019.Accommodation - Bed Spaces.All Accommodation Types</v>
          </cell>
        </row>
        <row r="921">
          <cell r="C921" t="str">
            <v>2008.Economic Impact.Staying Visitor</v>
          </cell>
        </row>
        <row r="922">
          <cell r="C922" t="str">
            <v>2008.Employment.Staying Visitor</v>
          </cell>
        </row>
        <row r="923">
          <cell r="C923" t="str">
            <v>2008.Visitor Days.Staying Visitor</v>
          </cell>
        </row>
        <row r="924">
          <cell r="C924" t="str">
            <v>2008.Visitor Numbers.Staying Visitor</v>
          </cell>
        </row>
        <row r="925">
          <cell r="C925" t="str">
            <v>2008.Vehicle Days.Staying Visitor</v>
          </cell>
        </row>
        <row r="926">
          <cell r="C926" t="str">
            <v>2008.Vehicle Numbers.Staying Visitor</v>
          </cell>
        </row>
        <row r="927">
          <cell r="C927" t="str">
            <v>2009.Economic Impact.Staying Visitor</v>
          </cell>
        </row>
        <row r="928">
          <cell r="C928" t="str">
            <v>2009.Employment.Staying Visitor</v>
          </cell>
        </row>
        <row r="929">
          <cell r="C929" t="str">
            <v>2009.Visitor Days.Staying Visitor</v>
          </cell>
        </row>
        <row r="930">
          <cell r="C930" t="str">
            <v>2009.Visitor Numbers.Staying Visitor</v>
          </cell>
        </row>
        <row r="931">
          <cell r="C931" t="str">
            <v>2009.Vehicle Days.Staying Visitor</v>
          </cell>
        </row>
        <row r="932">
          <cell r="C932" t="str">
            <v>2009.Vehicle Numbers.Staying Visitor</v>
          </cell>
        </row>
        <row r="933">
          <cell r="C933" t="str">
            <v>2010.Economic Impact.Staying Visitor</v>
          </cell>
        </row>
        <row r="934">
          <cell r="C934" t="str">
            <v>2010.Employment.Staying Visitor</v>
          </cell>
        </row>
        <row r="935">
          <cell r="C935" t="str">
            <v>2010.Visitor Days.Staying Visitor</v>
          </cell>
        </row>
        <row r="936">
          <cell r="C936" t="str">
            <v>2010.Visitor Numbers.Staying Visitor</v>
          </cell>
        </row>
        <row r="937">
          <cell r="C937" t="str">
            <v>2010.Vehicle Days.Staying Visitor</v>
          </cell>
        </row>
        <row r="938">
          <cell r="C938" t="str">
            <v>2010.Vehicle Numbers.Staying Visitor</v>
          </cell>
        </row>
        <row r="939">
          <cell r="C939" t="str">
            <v>2011.Economic Impact.Staying Visitor</v>
          </cell>
        </row>
        <row r="940">
          <cell r="C940" t="str">
            <v>2011.Employment.Staying Visitor</v>
          </cell>
        </row>
        <row r="941">
          <cell r="C941" t="str">
            <v>2011.Visitor Days.Staying Visitor</v>
          </cell>
        </row>
        <row r="942">
          <cell r="C942" t="str">
            <v>2011.Visitor Numbers.Staying Visitor</v>
          </cell>
        </row>
        <row r="943">
          <cell r="C943" t="str">
            <v>2011.Vehicle Days.Staying Visitor</v>
          </cell>
        </row>
        <row r="944">
          <cell r="C944" t="str">
            <v>2011.Vehicle Numbers.Staying Visitor</v>
          </cell>
        </row>
        <row r="945">
          <cell r="C945" t="str">
            <v>2012.Economic Impact.Staying Visitor</v>
          </cell>
        </row>
        <row r="946">
          <cell r="C946" t="str">
            <v>2012.Employment.Staying Visitor</v>
          </cell>
        </row>
        <row r="947">
          <cell r="C947" t="str">
            <v>2012.Visitor Days.Staying Visitor</v>
          </cell>
        </row>
        <row r="948">
          <cell r="C948" t="str">
            <v>2012.Visitor Numbers.Staying Visitor</v>
          </cell>
        </row>
        <row r="949">
          <cell r="C949" t="str">
            <v>2012.Vehicle Days.Staying Visitor</v>
          </cell>
        </row>
        <row r="950">
          <cell r="C950" t="str">
            <v>2012.Vehicle Numbers.Staying Visitor</v>
          </cell>
        </row>
        <row r="951">
          <cell r="C951" t="str">
            <v>2013.Economic Impact.Staying Visitor</v>
          </cell>
        </row>
        <row r="952">
          <cell r="C952" t="str">
            <v>2013.Employment.Staying Visitor</v>
          </cell>
        </row>
        <row r="953">
          <cell r="C953" t="str">
            <v>2013.Visitor Days.Staying Visitor</v>
          </cell>
        </row>
        <row r="954">
          <cell r="C954" t="str">
            <v>2013.Visitor Numbers.Staying Visitor</v>
          </cell>
        </row>
        <row r="955">
          <cell r="C955" t="str">
            <v>2013.Vehicle Days.Staying Visitor</v>
          </cell>
        </row>
        <row r="956">
          <cell r="C956" t="str">
            <v>2013.Vehicle Numbers.Staying Visitor</v>
          </cell>
        </row>
        <row r="957">
          <cell r="C957" t="str">
            <v>2014.Economic Impact.Staying Visitor</v>
          </cell>
        </row>
        <row r="958">
          <cell r="C958" t="str">
            <v>2014.Employment.Staying Visitor</v>
          </cell>
        </row>
        <row r="959">
          <cell r="C959" t="str">
            <v>2014.Visitor Days.Staying Visitor</v>
          </cell>
        </row>
        <row r="960">
          <cell r="C960" t="str">
            <v>2014.Visitor Numbers.Staying Visitor</v>
          </cell>
        </row>
        <row r="961">
          <cell r="C961" t="str">
            <v>2014.Vehicle Days.Staying Visitor</v>
          </cell>
        </row>
        <row r="962">
          <cell r="C962" t="str">
            <v>2014.Vehicle Numbers.Staying Visitor</v>
          </cell>
        </row>
        <row r="963">
          <cell r="C963" t="str">
            <v>2015.Economic Impact.Staying Visitor</v>
          </cell>
        </row>
        <row r="964">
          <cell r="C964" t="str">
            <v>2015.Employment.Staying Visitor</v>
          </cell>
        </row>
        <row r="965">
          <cell r="C965" t="str">
            <v>2015.Visitor Days.Staying Visitor</v>
          </cell>
        </row>
        <row r="966">
          <cell r="C966" t="str">
            <v>2015.Visitor Numbers.Staying Visitor</v>
          </cell>
        </row>
        <row r="967">
          <cell r="C967" t="str">
            <v>2015.Vehicle Days.Staying Visitor</v>
          </cell>
        </row>
        <row r="968">
          <cell r="C968" t="str">
            <v>2015.Vehicle Numbers.Staying Visitor</v>
          </cell>
        </row>
        <row r="969">
          <cell r="C969" t="str">
            <v>2016.Economic Impact.Staying Visitor</v>
          </cell>
        </row>
        <row r="970">
          <cell r="C970" t="str">
            <v>2016.Employment.Staying Visitor</v>
          </cell>
        </row>
        <row r="971">
          <cell r="C971" t="str">
            <v>2016.Visitor Days.Staying Visitor</v>
          </cell>
        </row>
        <row r="972">
          <cell r="C972" t="str">
            <v>2016.Visitor Numbers.Staying Visitor</v>
          </cell>
        </row>
        <row r="973">
          <cell r="C973" t="str">
            <v>2016.Vehicle Days.Staying Visitor</v>
          </cell>
        </row>
        <row r="974">
          <cell r="C974" t="str">
            <v>2016.Vehicle Numbers.Staying Visitor</v>
          </cell>
        </row>
        <row r="975">
          <cell r="C975" t="str">
            <v>2017.Economic Impact.Staying Visitor</v>
          </cell>
        </row>
        <row r="976">
          <cell r="C976" t="str">
            <v>2017.Employment.Staying Visitor</v>
          </cell>
        </row>
        <row r="977">
          <cell r="C977" t="str">
            <v>2017.Visitor Days.Staying Visitor</v>
          </cell>
        </row>
        <row r="978">
          <cell r="C978" t="str">
            <v>2017.Visitor Numbers.Staying Visitor</v>
          </cell>
        </row>
        <row r="979">
          <cell r="C979" t="str">
            <v>2017.Vehicle Days.Staying Visitor</v>
          </cell>
        </row>
        <row r="980">
          <cell r="C980" t="str">
            <v>2017.Vehicle Numbers.Staying Visitor</v>
          </cell>
        </row>
        <row r="981">
          <cell r="C981" t="str">
            <v>2018.Economic Impact.Staying Visitor</v>
          </cell>
        </row>
        <row r="982">
          <cell r="C982" t="str">
            <v>2018.Employment.Staying Visitor</v>
          </cell>
        </row>
        <row r="983">
          <cell r="C983" t="str">
            <v>2018.Visitor Days.Staying Visitor</v>
          </cell>
        </row>
        <row r="984">
          <cell r="C984" t="str">
            <v>2018.Visitor Numbers.Staying Visitor</v>
          </cell>
        </row>
        <row r="985">
          <cell r="C985" t="str">
            <v>2018.Vehicle Days.Staying Visitor</v>
          </cell>
        </row>
        <row r="986">
          <cell r="C986" t="str">
            <v>2018.Vehicle Numbers.Staying Visitor</v>
          </cell>
        </row>
        <row r="987">
          <cell r="C987" t="str">
            <v>2019.Economic Impact.Staying Visitor</v>
          </cell>
        </row>
        <row r="988">
          <cell r="C988" t="str">
            <v>2019.Employment.Staying Visitor</v>
          </cell>
        </row>
        <row r="989">
          <cell r="C989" t="str">
            <v>2019.Visitor Days.Staying Visitor</v>
          </cell>
        </row>
        <row r="990">
          <cell r="C990" t="str">
            <v>2019.Visitor Numbers.Staying Visitor</v>
          </cell>
        </row>
        <row r="991">
          <cell r="C991" t="str">
            <v>2019.Vehicle Days.Staying Visitor</v>
          </cell>
        </row>
        <row r="992">
          <cell r="C992" t="str">
            <v>2019.Vehicle Numbers.Staying Visitor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omic Impact"/>
      <sheetName val="Visitor Numbers"/>
      <sheetName val="Visitor Days"/>
      <sheetName val="Employment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EMPLOYMENT BY: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I13"/>
      <sheetName val="GTS_SHEET"/>
      <sheetName val="PB"/>
      <sheetName val="ANNEX"/>
      <sheetName val="HOME"/>
      <sheetName val="USER GUIDE"/>
      <sheetName val="COMPARATIVE HEADLINES"/>
      <sheetName val="KEY MEASURES"/>
      <sheetName val="VISITOR TYPE DISTRIBUTION"/>
      <sheetName val="MONTHLY DISTRIBUTION"/>
      <sheetName val="ECONOMIC IMPACT"/>
      <sheetName val="VISITOR NUMBERS"/>
      <sheetName val="VISITOR DAYS"/>
      <sheetName val="EMPLOYMENT"/>
      <sheetName val="ACCOMMODATION SUPPLY"/>
      <sheetName val="SECTORAL ANALYSIS"/>
      <sheetName val="COVER"/>
      <sheetName val="CONTENTS"/>
      <sheetName val="DATA"/>
      <sheetName val="LINKS"/>
    </sheetNames>
    <sheetDataSet>
      <sheetData sheetId="0"/>
      <sheetData sheetId="1">
        <row r="8">
          <cell r="J8">
            <v>0.03</v>
          </cell>
        </row>
        <row r="48">
          <cell r="J4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XFD1048576"/>
    </sheetView>
  </sheetViews>
  <sheetFormatPr defaultRowHeight="14.5" x14ac:dyDescent="0.35"/>
  <cols>
    <col min="2" max="2" width="11.54296875" customWidth="1"/>
    <col min="15" max="15" width="9.7265625" customWidth="1"/>
  </cols>
  <sheetData>
    <row r="1" spans="1:20" ht="15.5" thickTop="1" thickBot="1" x14ac:dyDescent="0.4">
      <c r="A1" s="31" t="s">
        <v>0</v>
      </c>
      <c r="B1" s="32"/>
      <c r="C1" s="31" t="s">
        <v>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 t="s">
        <v>2</v>
      </c>
      <c r="P1" s="35"/>
      <c r="Q1" s="38" t="s">
        <v>3</v>
      </c>
      <c r="R1" s="39"/>
      <c r="S1" s="39"/>
      <c r="T1" s="40"/>
    </row>
    <row r="2" spans="1:20" ht="15.5" thickTop="1" thickBot="1" x14ac:dyDescent="0.4">
      <c r="A2" s="47" t="s">
        <v>4</v>
      </c>
      <c r="B2" s="48"/>
      <c r="C2" s="49" t="s">
        <v>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36"/>
      <c r="P2" s="37"/>
      <c r="Q2" s="41"/>
      <c r="R2" s="42"/>
      <c r="S2" s="42"/>
      <c r="T2" s="43"/>
    </row>
    <row r="3" spans="1:20" ht="15.5" thickTop="1" thickBot="1" x14ac:dyDescent="0.4">
      <c r="A3" s="51" t="s">
        <v>6</v>
      </c>
      <c r="B3" s="52"/>
      <c r="C3" s="31" t="s">
        <v>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2"/>
      <c r="O3" s="53" t="s">
        <v>8</v>
      </c>
      <c r="P3" s="53" t="s">
        <v>9</v>
      </c>
      <c r="Q3" s="41"/>
      <c r="R3" s="42"/>
      <c r="S3" s="42"/>
      <c r="T3" s="43"/>
    </row>
    <row r="4" spans="1:20" ht="15.5" thickTop="1" thickBot="1" x14ac:dyDescent="0.4">
      <c r="A4" s="58" t="s">
        <v>10</v>
      </c>
      <c r="B4" s="59"/>
      <c r="C4" s="60" t="s">
        <v>11</v>
      </c>
      <c r="D4" s="61"/>
      <c r="E4" s="62"/>
      <c r="F4" s="63" t="s">
        <v>12</v>
      </c>
      <c r="G4" s="64"/>
      <c r="H4" s="65"/>
      <c r="I4" s="66" t="s">
        <v>13</v>
      </c>
      <c r="J4" s="67"/>
      <c r="K4" s="68"/>
      <c r="L4" s="69" t="s">
        <v>14</v>
      </c>
      <c r="M4" s="70"/>
      <c r="N4" s="71"/>
      <c r="O4" s="54"/>
      <c r="P4" s="54"/>
      <c r="Q4" s="44"/>
      <c r="R4" s="45"/>
      <c r="S4" s="45"/>
      <c r="T4" s="46"/>
    </row>
    <row r="5" spans="1:20" ht="15.5" thickTop="1" thickBot="1" x14ac:dyDescent="0.4">
      <c r="A5" s="72" t="s">
        <v>15</v>
      </c>
      <c r="B5" s="73"/>
      <c r="C5" s="1" t="s">
        <v>16</v>
      </c>
      <c r="D5" s="1" t="s">
        <v>17</v>
      </c>
      <c r="E5" s="1" t="s">
        <v>18</v>
      </c>
      <c r="F5" s="2" t="s">
        <v>19</v>
      </c>
      <c r="G5" s="2" t="s">
        <v>20</v>
      </c>
      <c r="H5" s="2" t="s">
        <v>21</v>
      </c>
      <c r="I5" s="3" t="s">
        <v>22</v>
      </c>
      <c r="J5" s="3" t="s">
        <v>23</v>
      </c>
      <c r="K5" s="3" t="s">
        <v>24</v>
      </c>
      <c r="L5" s="4" t="s">
        <v>25</v>
      </c>
      <c r="M5" s="4" t="s">
        <v>26</v>
      </c>
      <c r="N5" s="4" t="s">
        <v>27</v>
      </c>
      <c r="O5" s="55"/>
      <c r="P5" s="55"/>
      <c r="Q5" s="5" t="s">
        <v>11</v>
      </c>
      <c r="R5" s="6" t="s">
        <v>12</v>
      </c>
      <c r="S5" s="7" t="s">
        <v>13</v>
      </c>
      <c r="T5" s="8" t="s">
        <v>14</v>
      </c>
    </row>
    <row r="6" spans="1:20" ht="15.5" thickTop="1" thickBot="1" x14ac:dyDescent="0.4">
      <c r="A6" s="56" t="s">
        <v>28</v>
      </c>
      <c r="B6" s="56"/>
      <c r="C6" s="9">
        <v>0.8733360536216348</v>
      </c>
      <c r="D6" s="9">
        <v>1.0263579279219162</v>
      </c>
      <c r="E6" s="9">
        <v>1.5603408273614621</v>
      </c>
      <c r="F6" s="9">
        <v>0.30032689466936535</v>
      </c>
      <c r="G6" s="9">
        <v>4.6634720264848717E-2</v>
      </c>
      <c r="H6" s="9">
        <v>0.23171939055920676</v>
      </c>
      <c r="I6" s="9">
        <v>-9.3373001189205329E-3</v>
      </c>
      <c r="J6" s="9">
        <v>-3.9525990242357256E-3</v>
      </c>
      <c r="K6" s="9">
        <v>4.9062993466718607E-2</v>
      </c>
      <c r="L6" s="9">
        <v>0.25163899350266283</v>
      </c>
      <c r="M6" s="9">
        <v>1.5500528290920736</v>
      </c>
      <c r="N6" s="9">
        <v>1.5607044469717972</v>
      </c>
      <c r="O6" s="9">
        <v>0.24887701910467519</v>
      </c>
      <c r="P6" s="57" t="s">
        <v>29</v>
      </c>
      <c r="Q6" s="9">
        <v>1.2598953908744717</v>
      </c>
      <c r="R6" s="9">
        <v>0.17916843625424361</v>
      </c>
      <c r="S6" s="9">
        <v>8.1080485692750504E-3</v>
      </c>
      <c r="T6" s="9">
        <v>0.70687409603324358</v>
      </c>
    </row>
    <row r="7" spans="1:20" ht="15.5" thickTop="1" thickBot="1" x14ac:dyDescent="0.4">
      <c r="A7" s="56" t="s">
        <v>30</v>
      </c>
      <c r="B7" s="56"/>
      <c r="C7" s="9">
        <v>0.15295070367094543</v>
      </c>
      <c r="D7" s="9">
        <v>0.11565642347414773</v>
      </c>
      <c r="E7" s="9">
        <v>7.5500889460205833E-2</v>
      </c>
      <c r="F7" s="9">
        <v>0.20745945198013138</v>
      </c>
      <c r="G7" s="9">
        <v>0.15848919196381872</v>
      </c>
      <c r="H7" s="9">
        <v>4.3211238624555115E-2</v>
      </c>
      <c r="I7" s="9">
        <v>6.0935267176572161E-2</v>
      </c>
      <c r="J7" s="9">
        <v>3.2214488272819253E-2</v>
      </c>
      <c r="K7" s="9">
        <v>7.9511410863797538E-2</v>
      </c>
      <c r="L7" s="9">
        <v>5.5736257795159894E-2</v>
      </c>
      <c r="M7" s="9">
        <v>4.2665376074785932E-2</v>
      </c>
      <c r="N7" s="9">
        <v>0.54088491169930464</v>
      </c>
      <c r="O7" s="9">
        <v>9.624411440591607E-2</v>
      </c>
      <c r="P7" s="57"/>
      <c r="Q7" s="9">
        <v>9.911153746774426E-2</v>
      </c>
      <c r="R7" s="9">
        <v>0.12598463834435614</v>
      </c>
      <c r="S7" s="9">
        <v>5.4439831177002462E-2</v>
      </c>
      <c r="T7" s="9">
        <v>0.14481194068695791</v>
      </c>
    </row>
    <row r="8" spans="1:20" ht="15.5" thickTop="1" thickBot="1" x14ac:dyDescent="0.4">
      <c r="A8" s="56" t="s">
        <v>31</v>
      </c>
      <c r="B8" s="56"/>
      <c r="C8" s="9">
        <v>7.9394186692875887E-2</v>
      </c>
      <c r="D8" s="9">
        <v>9.3305266174719653E-2</v>
      </c>
      <c r="E8" s="9">
        <v>0.14184916612376927</v>
      </c>
      <c r="F8" s="9">
        <v>2.7302444969942306E-2</v>
      </c>
      <c r="G8" s="9">
        <v>4.2395200240771562E-3</v>
      </c>
      <c r="H8" s="9">
        <v>2.1065399141746068E-2</v>
      </c>
      <c r="I8" s="9">
        <v>-8.4884546535641213E-4</v>
      </c>
      <c r="J8" s="9">
        <v>-3.593271840214296E-4</v>
      </c>
      <c r="K8" s="9">
        <v>4.4602721333380554E-3</v>
      </c>
      <c r="L8" s="9">
        <v>2.2876272136605712E-2</v>
      </c>
      <c r="M8" s="9">
        <v>0.14091389355382489</v>
      </c>
      <c r="N8" s="9">
        <v>0.14188222245198157</v>
      </c>
      <c r="O8" s="9">
        <v>2.2625183554970472E-2</v>
      </c>
      <c r="P8" s="57"/>
      <c r="Q8" s="9">
        <v>0.11453594462495197</v>
      </c>
      <c r="R8" s="9">
        <v>1.6288039659476693E-2</v>
      </c>
      <c r="S8" s="9">
        <v>7.3709532447955E-4</v>
      </c>
      <c r="T8" s="9">
        <v>6.4261281457567598E-2</v>
      </c>
    </row>
    <row r="9" spans="1:20" ht="15.5" thickTop="1" thickBot="1" x14ac:dyDescent="0.4">
      <c r="A9" s="10">
        <v>2008</v>
      </c>
      <c r="B9" s="11" t="s">
        <v>32</v>
      </c>
      <c r="C9" s="12">
        <v>20.428998816073285</v>
      </c>
      <c r="D9" s="12">
        <v>22.70705106612559</v>
      </c>
      <c r="E9" s="12">
        <v>43.934657469057512</v>
      </c>
      <c r="F9" s="13">
        <v>90.470058054991227</v>
      </c>
      <c r="G9" s="13">
        <v>130.45345985702195</v>
      </c>
      <c r="H9" s="13">
        <v>120.42158159737639</v>
      </c>
      <c r="I9" s="14">
        <v>178.33333035086611</v>
      </c>
      <c r="J9" s="14">
        <v>205.47321207807855</v>
      </c>
      <c r="K9" s="14">
        <v>136.47258335897044</v>
      </c>
      <c r="L9" s="15">
        <v>86.724211092424568</v>
      </c>
      <c r="M9" s="15">
        <v>23.644995957164831</v>
      </c>
      <c r="N9" s="15">
        <v>22.888560207209895</v>
      </c>
      <c r="O9" s="16">
        <v>1081.9526999053603</v>
      </c>
      <c r="P9" s="57"/>
      <c r="Q9" s="12">
        <v>87.070707351256388</v>
      </c>
      <c r="R9" s="13">
        <v>341.34509950938957</v>
      </c>
      <c r="S9" s="14">
        <v>520.27912578791506</v>
      </c>
      <c r="T9" s="15">
        <v>133.2577672567993</v>
      </c>
    </row>
    <row r="10" spans="1:20" ht="15.5" thickTop="1" thickBot="1" x14ac:dyDescent="0.4">
      <c r="A10" s="10">
        <v>2009</v>
      </c>
      <c r="B10" s="11" t="s">
        <v>32</v>
      </c>
      <c r="C10" s="12">
        <v>16.898178960457145</v>
      </c>
      <c r="D10" s="12">
        <v>23.944592516774332</v>
      </c>
      <c r="E10" s="12">
        <v>36.833985468625144</v>
      </c>
      <c r="F10" s="13">
        <v>109.48527438196844</v>
      </c>
      <c r="G10" s="13">
        <v>115.61704171191872</v>
      </c>
      <c r="H10" s="13">
        <v>119.87984569637987</v>
      </c>
      <c r="I10" s="14">
        <v>177.05371520933627</v>
      </c>
      <c r="J10" s="14">
        <v>198.40854728249695</v>
      </c>
      <c r="K10" s="14">
        <v>137.45017690336132</v>
      </c>
      <c r="L10" s="15">
        <v>95.064489136363235</v>
      </c>
      <c r="M10" s="15">
        <v>21.414307449549554</v>
      </c>
      <c r="N10" s="15">
        <v>20.51867929260677</v>
      </c>
      <c r="O10" s="16">
        <v>1072.5688340098382</v>
      </c>
      <c r="P10" s="17">
        <v>-8.6730833023873632E-3</v>
      </c>
      <c r="Q10" s="12">
        <v>77.676756945856624</v>
      </c>
      <c r="R10" s="13">
        <v>344.98216179026701</v>
      </c>
      <c r="S10" s="14">
        <v>512.91243939519461</v>
      </c>
      <c r="T10" s="15">
        <v>136.99747587851957</v>
      </c>
    </row>
    <row r="11" spans="1:20" ht="15.5" thickTop="1" thickBot="1" x14ac:dyDescent="0.4">
      <c r="A11" s="10">
        <v>2010</v>
      </c>
      <c r="B11" s="11" t="s">
        <v>32</v>
      </c>
      <c r="C11" s="12">
        <v>16.812844936752136</v>
      </c>
      <c r="D11" s="12">
        <v>21.635480382084857</v>
      </c>
      <c r="E11" s="12">
        <v>37.19900242841922</v>
      </c>
      <c r="F11" s="13">
        <v>108.77254597913593</v>
      </c>
      <c r="G11" s="13">
        <v>125.18622758661985</v>
      </c>
      <c r="H11" s="13">
        <v>125.07990790827984</v>
      </c>
      <c r="I11" s="14">
        <v>183.95620156382009</v>
      </c>
      <c r="J11" s="14">
        <v>204.07019741031803</v>
      </c>
      <c r="K11" s="14">
        <v>152.88318139616246</v>
      </c>
      <c r="L11" s="15">
        <v>89.049226745055932</v>
      </c>
      <c r="M11" s="15">
        <v>21.763807453593838</v>
      </c>
      <c r="N11" s="15">
        <v>19.931685096987493</v>
      </c>
      <c r="O11" s="16">
        <v>1106.3403088872299</v>
      </c>
      <c r="P11" s="17">
        <v>3.1486533830314523E-2</v>
      </c>
      <c r="Q11" s="12">
        <v>75.647327747256213</v>
      </c>
      <c r="R11" s="13">
        <v>359.03868147403563</v>
      </c>
      <c r="S11" s="14">
        <v>540.90958037030055</v>
      </c>
      <c r="T11" s="15">
        <v>130.74471929563725</v>
      </c>
    </row>
    <row r="12" spans="1:20" ht="15.5" thickTop="1" thickBot="1" x14ac:dyDescent="0.4">
      <c r="A12" s="10">
        <v>2011</v>
      </c>
      <c r="B12" s="11" t="s">
        <v>32</v>
      </c>
      <c r="C12" s="12">
        <v>20.065652196607697</v>
      </c>
      <c r="D12" s="12">
        <v>25.357845676886285</v>
      </c>
      <c r="E12" s="12">
        <v>34.673699180304794</v>
      </c>
      <c r="F12" s="13">
        <v>127.87229182113165</v>
      </c>
      <c r="G12" s="13">
        <v>128.55421703692411</v>
      </c>
      <c r="H12" s="13">
        <v>147.0339099786483</v>
      </c>
      <c r="I12" s="14">
        <v>185.21754956805034</v>
      </c>
      <c r="J12" s="14">
        <v>199.70782465293263</v>
      </c>
      <c r="K12" s="14">
        <v>133.90342520534551</v>
      </c>
      <c r="L12" s="15">
        <v>81.480120496759511</v>
      </c>
      <c r="M12" s="15">
        <v>25.508921668434219</v>
      </c>
      <c r="N12" s="15">
        <v>22.917865111643099</v>
      </c>
      <c r="O12" s="16">
        <v>1132.2933225936683</v>
      </c>
      <c r="P12" s="17">
        <v>2.3458436340028532E-2</v>
      </c>
      <c r="Q12" s="12">
        <v>80.09719705379878</v>
      </c>
      <c r="R12" s="13">
        <v>403.46041883670404</v>
      </c>
      <c r="S12" s="14">
        <v>518.82879942632849</v>
      </c>
      <c r="T12" s="15">
        <v>129.90690727683682</v>
      </c>
    </row>
    <row r="13" spans="1:20" ht="15.5" thickTop="1" thickBot="1" x14ac:dyDescent="0.4">
      <c r="A13" s="10">
        <v>2012</v>
      </c>
      <c r="B13" s="11" t="s">
        <v>32</v>
      </c>
      <c r="C13" s="12">
        <v>18.450794886197794</v>
      </c>
      <c r="D13" s="12">
        <v>21.410604804612259</v>
      </c>
      <c r="E13" s="12">
        <v>37.296830673401075</v>
      </c>
      <c r="F13" s="13">
        <v>98.691854803879991</v>
      </c>
      <c r="G13" s="13">
        <v>99.088020408460892</v>
      </c>
      <c r="H13" s="13">
        <v>136.04744656556866</v>
      </c>
      <c r="I13" s="14">
        <v>158.881094940938</v>
      </c>
      <c r="J13" s="14">
        <v>186.43032460060414</v>
      </c>
      <c r="K13" s="14">
        <v>124.02196063426264</v>
      </c>
      <c r="L13" s="15">
        <v>89.511749459042605</v>
      </c>
      <c r="M13" s="15">
        <v>23.050575517502981</v>
      </c>
      <c r="N13" s="15">
        <v>20.917115523019884</v>
      </c>
      <c r="O13" s="16">
        <v>1013.7983728174909</v>
      </c>
      <c r="P13" s="17">
        <v>-0.10465040057354491</v>
      </c>
      <c r="Q13" s="12">
        <v>77.158230364211136</v>
      </c>
      <c r="R13" s="13">
        <v>333.82732177790956</v>
      </c>
      <c r="S13" s="14">
        <v>469.33338017580479</v>
      </c>
      <c r="T13" s="15">
        <v>133.47944049956547</v>
      </c>
    </row>
    <row r="14" spans="1:20" ht="15.5" thickTop="1" thickBot="1" x14ac:dyDescent="0.4">
      <c r="A14" s="10">
        <v>2013</v>
      </c>
      <c r="B14" s="11" t="s">
        <v>32</v>
      </c>
      <c r="C14" s="12">
        <v>23.784918166740422</v>
      </c>
      <c r="D14" s="12">
        <v>28.624337535814707</v>
      </c>
      <c r="E14" s="12">
        <v>74.05815441005204</v>
      </c>
      <c r="F14" s="13">
        <v>94.3601570401066</v>
      </c>
      <c r="G14" s="13">
        <v>104.30163300399494</v>
      </c>
      <c r="H14" s="13">
        <v>121.89195228039517</v>
      </c>
      <c r="I14" s="14">
        <v>157.34839066121768</v>
      </c>
      <c r="J14" s="14">
        <v>180.55221570986313</v>
      </c>
      <c r="K14" s="14">
        <v>114.64759367847266</v>
      </c>
      <c r="L14" s="15">
        <v>82.452051249069356</v>
      </c>
      <c r="M14" s="15">
        <v>36.45624539780345</v>
      </c>
      <c r="N14" s="15">
        <v>31.003538520281023</v>
      </c>
      <c r="O14" s="16">
        <v>1049.4811876538113</v>
      </c>
      <c r="P14" s="17">
        <v>3.519715141892843E-2</v>
      </c>
      <c r="Q14" s="12">
        <v>126.46741011260717</v>
      </c>
      <c r="R14" s="13">
        <v>320.55374232449674</v>
      </c>
      <c r="S14" s="14">
        <v>452.54820004955349</v>
      </c>
      <c r="T14" s="15">
        <v>149.91183516715381</v>
      </c>
    </row>
    <row r="15" spans="1:20" ht="15.5" thickTop="1" thickBot="1" x14ac:dyDescent="0.4">
      <c r="A15" s="10">
        <v>2014</v>
      </c>
      <c r="B15" s="11" t="s">
        <v>32</v>
      </c>
      <c r="C15" s="12">
        <v>22.734425733550491</v>
      </c>
      <c r="D15" s="12">
        <v>33.873671124057246</v>
      </c>
      <c r="E15" s="12">
        <v>86.898199618185799</v>
      </c>
      <c r="F15" s="13">
        <v>98.995615268705393</v>
      </c>
      <c r="G15" s="13">
        <v>109.49664833485627</v>
      </c>
      <c r="H15" s="13">
        <v>120.57998174257212</v>
      </c>
      <c r="I15" s="14">
        <v>163.23673680939578</v>
      </c>
      <c r="J15" s="14">
        <v>186.31084947326374</v>
      </c>
      <c r="K15" s="14">
        <v>118.59103423097193</v>
      </c>
      <c r="L15" s="15">
        <v>81.080041281438838</v>
      </c>
      <c r="M15" s="15">
        <v>33.701161638500764</v>
      </c>
      <c r="N15" s="15">
        <v>36.807808275475608</v>
      </c>
      <c r="O15" s="16">
        <v>1092.3061735309741</v>
      </c>
      <c r="P15" s="17">
        <v>4.0805863297941558E-2</v>
      </c>
      <c r="Q15" s="12">
        <v>143.50629647579353</v>
      </c>
      <c r="R15" s="13">
        <v>329.0722453461338</v>
      </c>
      <c r="S15" s="14">
        <v>468.13862051363139</v>
      </c>
      <c r="T15" s="15">
        <v>151.5890111954152</v>
      </c>
    </row>
    <row r="16" spans="1:20" ht="15.5" thickTop="1" thickBot="1" x14ac:dyDescent="0.4">
      <c r="A16" s="10">
        <v>2015</v>
      </c>
      <c r="B16" s="11" t="s">
        <v>32</v>
      </c>
      <c r="C16" s="12">
        <v>20.95204876628398</v>
      </c>
      <c r="D16" s="12">
        <v>31.438615756000647</v>
      </c>
      <c r="E16" s="12">
        <v>87.33735573507002</v>
      </c>
      <c r="F16" s="13">
        <v>88.54015572967856</v>
      </c>
      <c r="G16" s="13">
        <v>104.55824906824937</v>
      </c>
      <c r="H16" s="13">
        <v>114.86029643761339</v>
      </c>
      <c r="I16" s="14">
        <v>166.5146655245762</v>
      </c>
      <c r="J16" s="14">
        <v>190.31578349828342</v>
      </c>
      <c r="K16" s="14">
        <v>102.88565761245788</v>
      </c>
      <c r="L16" s="15">
        <v>82.456672618755505</v>
      </c>
      <c r="M16" s="15">
        <v>44.635088647214488</v>
      </c>
      <c r="N16" s="15">
        <v>33.544735255532849</v>
      </c>
      <c r="O16" s="16">
        <v>1068.0393246497163</v>
      </c>
      <c r="P16" s="17">
        <v>-2.2216160147491615E-2</v>
      </c>
      <c r="Q16" s="12">
        <v>139.72802025735464</v>
      </c>
      <c r="R16" s="13">
        <v>307.9587012355413</v>
      </c>
      <c r="S16" s="14">
        <v>459.71610663531749</v>
      </c>
      <c r="T16" s="15">
        <v>160.63649652150283</v>
      </c>
    </row>
    <row r="17" spans="1:20" ht="15.5" thickTop="1" thickBot="1" x14ac:dyDescent="0.4">
      <c r="A17" s="10">
        <v>2016</v>
      </c>
      <c r="B17" s="11" t="s">
        <v>32</v>
      </c>
      <c r="C17" s="12">
        <v>22.045292762902161</v>
      </c>
      <c r="D17" s="12">
        <v>34.223370344876678</v>
      </c>
      <c r="E17" s="12">
        <v>111.65879597080909</v>
      </c>
      <c r="F17" s="13">
        <v>82.942901068382625</v>
      </c>
      <c r="G17" s="13">
        <v>96.234356330412709</v>
      </c>
      <c r="H17" s="13">
        <v>116.05878274755229</v>
      </c>
      <c r="I17" s="14">
        <v>153.88572351764918</v>
      </c>
      <c r="J17" s="14">
        <v>182.32546063803241</v>
      </c>
      <c r="K17" s="14">
        <v>115.54526900881405</v>
      </c>
      <c r="L17" s="15">
        <v>88.420059748114411</v>
      </c>
      <c r="M17" s="15">
        <v>54.740687589482796</v>
      </c>
      <c r="N17" s="15">
        <v>44.096950619758523</v>
      </c>
      <c r="O17" s="16">
        <v>1102.177650346787</v>
      </c>
      <c r="P17" s="17">
        <v>3.1963547511012269E-2</v>
      </c>
      <c r="Q17" s="12">
        <v>167.92745907858793</v>
      </c>
      <c r="R17" s="13">
        <v>295.23604014634765</v>
      </c>
      <c r="S17" s="14">
        <v>451.75645316449567</v>
      </c>
      <c r="T17" s="15">
        <v>187.25769795735573</v>
      </c>
    </row>
    <row r="18" spans="1:20" ht="15.5" thickTop="1" thickBot="1" x14ac:dyDescent="0.4">
      <c r="A18" s="10">
        <v>2017</v>
      </c>
      <c r="B18" s="11" t="s">
        <v>32</v>
      </c>
      <c r="C18" s="12">
        <v>28.415344842309242</v>
      </c>
      <c r="D18" s="12">
        <v>41.213259298431566</v>
      </c>
      <c r="E18" s="12">
        <v>99.625817932116647</v>
      </c>
      <c r="F18" s="13">
        <v>101.73871434014106</v>
      </c>
      <c r="G18" s="13">
        <v>100.91963874808717</v>
      </c>
      <c r="H18" s="13">
        <v>129.43249671959495</v>
      </c>
      <c r="I18" s="14">
        <v>152.57284977902756</v>
      </c>
      <c r="J18" s="14">
        <v>183.60312672190011</v>
      </c>
      <c r="K18" s="14">
        <v>120.80269756349108</v>
      </c>
      <c r="L18" s="15">
        <v>90.680526885667192</v>
      </c>
      <c r="M18" s="15">
        <v>55.493521983333054</v>
      </c>
      <c r="N18" s="15">
        <v>46.197812586356171</v>
      </c>
      <c r="O18" s="16">
        <v>1150.6958074004558</v>
      </c>
      <c r="P18" s="17">
        <v>4.4020269362568865E-2</v>
      </c>
      <c r="Q18" s="12">
        <v>169.25442207285744</v>
      </c>
      <c r="R18" s="13">
        <v>332.09084980782319</v>
      </c>
      <c r="S18" s="14">
        <v>456.97867406441878</v>
      </c>
      <c r="T18" s="15">
        <v>192.37186145535642</v>
      </c>
    </row>
    <row r="19" spans="1:20" ht="15.5" thickTop="1" thickBot="1" x14ac:dyDescent="0.4">
      <c r="A19" s="10">
        <v>2018</v>
      </c>
      <c r="B19" s="11" t="s">
        <v>32</v>
      </c>
      <c r="C19" s="12">
        <v>33.19342266732874</v>
      </c>
      <c r="D19" s="12">
        <v>41.242637051547078</v>
      </c>
      <c r="E19" s="12">
        <v>104.59098486717826</v>
      </c>
      <c r="F19" s="13">
        <v>97.42824030925695</v>
      </c>
      <c r="G19" s="13">
        <v>117.85791478432724</v>
      </c>
      <c r="H19" s="13">
        <v>142.18174766872662</v>
      </c>
      <c r="I19" s="14">
        <v>166.52116673841371</v>
      </c>
      <c r="J19" s="14">
        <v>198.27377079638438</v>
      </c>
      <c r="K19" s="14">
        <v>132.62327325483122</v>
      </c>
      <c r="L19" s="15">
        <v>102.81678163704382</v>
      </c>
      <c r="M19" s="15">
        <v>57.828705371831632</v>
      </c>
      <c r="N19" s="15">
        <v>38.037128835759333</v>
      </c>
      <c r="O19" s="16">
        <v>1232.5957739826288</v>
      </c>
      <c r="P19" s="17">
        <v>7.1174298242377088E-2</v>
      </c>
      <c r="Q19" s="12">
        <v>179.02704458605407</v>
      </c>
      <c r="R19" s="13">
        <v>357.46790276231081</v>
      </c>
      <c r="S19" s="14">
        <v>497.41821078962937</v>
      </c>
      <c r="T19" s="15">
        <v>198.68261584463477</v>
      </c>
    </row>
    <row r="20" spans="1:20" ht="15.5" thickTop="1" thickBot="1" x14ac:dyDescent="0.4">
      <c r="A20" s="10">
        <v>2019</v>
      </c>
      <c r="B20" s="11" t="s">
        <v>32</v>
      </c>
      <c r="C20" s="12">
        <v>38.270380021543779</v>
      </c>
      <c r="D20" s="12">
        <v>46.012612947571384</v>
      </c>
      <c r="E20" s="12">
        <v>112.48769725416915</v>
      </c>
      <c r="F20" s="13">
        <v>117.64064965120394</v>
      </c>
      <c r="G20" s="13">
        <v>136.53712046503585</v>
      </c>
      <c r="H20" s="13">
        <v>148.32559709529625</v>
      </c>
      <c r="I20" s="14">
        <v>176.66817852417347</v>
      </c>
      <c r="J20" s="14">
        <v>204.66105886051216</v>
      </c>
      <c r="K20" s="14">
        <v>143.1683368246978</v>
      </c>
      <c r="L20" s="15">
        <v>108.54740428403476</v>
      </c>
      <c r="M20" s="15">
        <v>60.295988834438816</v>
      </c>
      <c r="N20" s="15">
        <v>58.610837907384095</v>
      </c>
      <c r="O20" s="16">
        <v>1351.2258626700616</v>
      </c>
      <c r="P20" s="17">
        <v>9.624411440591607E-2</v>
      </c>
      <c r="Q20" s="12">
        <v>196.7706902232843</v>
      </c>
      <c r="R20" s="13">
        <v>402.50336721153604</v>
      </c>
      <c r="S20" s="14">
        <v>524.4975742093834</v>
      </c>
      <c r="T20" s="15">
        <v>227.45423102585767</v>
      </c>
    </row>
    <row r="21" spans="1:20" ht="15" thickTop="1" x14ac:dyDescent="0.35"/>
  </sheetData>
  <mergeCells count="20">
    <mergeCell ref="A6:B6"/>
    <mergeCell ref="P6:P9"/>
    <mergeCell ref="A7:B7"/>
    <mergeCell ref="A8:B8"/>
    <mergeCell ref="A4:B4"/>
    <mergeCell ref="C4:E4"/>
    <mergeCell ref="F4:H4"/>
    <mergeCell ref="I4:K4"/>
    <mergeCell ref="L4:N4"/>
    <mergeCell ref="A5:B5"/>
    <mergeCell ref="A1:B1"/>
    <mergeCell ref="C1:N1"/>
    <mergeCell ref="O1:P2"/>
    <mergeCell ref="Q1:T4"/>
    <mergeCell ref="A2:B2"/>
    <mergeCell ref="C2:N2"/>
    <mergeCell ref="A3:B3"/>
    <mergeCell ref="C3:N3"/>
    <mergeCell ref="O3:O5"/>
    <mergeCell ref="P3:P5"/>
  </mergeCells>
  <conditionalFormatting sqref="A10:T20 A9 C9:T9">
    <cfRule type="expression" dxfId="64" priority="16">
      <formula>$E9=0</formula>
    </cfRule>
  </conditionalFormatting>
  <conditionalFormatting sqref="P10:P20">
    <cfRule type="cellIs" dxfId="63" priority="17" operator="greaterThanOrEqual">
      <formula>REP.percenthighlight</formula>
    </cfRule>
    <cfRule type="cellIs" dxfId="62" priority="18" operator="lessThanOrEqual">
      <formula>-REP.percenthighlight</formula>
    </cfRule>
  </conditionalFormatting>
  <conditionalFormatting sqref="C6:O8">
    <cfRule type="expression" priority="2" stopIfTrue="1">
      <formula>C6=""</formula>
    </cfRule>
    <cfRule type="cellIs" dxfId="61" priority="14" operator="lessThanOrEqual">
      <formula>-REP.percenthighlight</formula>
    </cfRule>
    <cfRule type="cellIs" dxfId="60" priority="15" operator="greaterThanOrEqual">
      <formula>REP.percenthighlight</formula>
    </cfRule>
  </conditionalFormatting>
  <conditionalFormatting sqref="C2:N2">
    <cfRule type="expression" dxfId="59" priority="8">
      <formula>TYPE.no=6</formula>
    </cfRule>
    <cfRule type="expression" dxfId="58" priority="9">
      <formula>TYPE.no=5</formula>
    </cfRule>
    <cfRule type="expression" dxfId="57" priority="10">
      <formula>TYPE.no=4</formula>
    </cfRule>
    <cfRule type="expression" dxfId="56" priority="11">
      <formula>TYPE.no=3</formula>
    </cfRule>
    <cfRule type="expression" dxfId="55" priority="12">
      <formula>TYPE.no=2</formula>
    </cfRule>
    <cfRule type="expression" dxfId="54" priority="13">
      <formula>TYPE.no=1</formula>
    </cfRule>
  </conditionalFormatting>
  <conditionalFormatting sqref="B9">
    <cfRule type="expression" dxfId="53" priority="7">
      <formula>$E9=0</formula>
    </cfRule>
  </conditionalFormatting>
  <conditionalFormatting sqref="C9:O20 Q9:T20">
    <cfRule type="expression" dxfId="52" priority="5">
      <formula>$A$2=1</formula>
    </cfRule>
  </conditionalFormatting>
  <conditionalFormatting sqref="C9:O20 Q9:T20">
    <cfRule type="expression" dxfId="51" priority="6">
      <formula>AND($A$2&gt;1,C9&lt;10)</formula>
    </cfRule>
  </conditionalFormatting>
  <conditionalFormatting sqref="Q6:T8">
    <cfRule type="expression" priority="1" stopIfTrue="1">
      <formula>Q6=""</formula>
    </cfRule>
    <cfRule type="cellIs" dxfId="50" priority="3" operator="lessThanOrEqual">
      <formula>-REP.percenthighlight</formula>
    </cfRule>
    <cfRule type="cellIs" dxfId="49" priority="4" operator="greaterThanOrEqual">
      <formula>REP.percenthighlight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XFD1048576"/>
    </sheetView>
  </sheetViews>
  <sheetFormatPr defaultRowHeight="14.5" x14ac:dyDescent="0.35"/>
  <cols>
    <col min="2" max="2" width="11.7265625" customWidth="1"/>
  </cols>
  <sheetData>
    <row r="1" spans="1:20" ht="15.5" thickTop="1" thickBot="1" x14ac:dyDescent="0.4">
      <c r="A1" s="31" t="s">
        <v>33</v>
      </c>
      <c r="B1" s="32"/>
      <c r="C1" s="31" t="s">
        <v>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 t="s">
        <v>2</v>
      </c>
      <c r="P1" s="35"/>
      <c r="Q1" s="38" t="s">
        <v>3</v>
      </c>
      <c r="R1" s="39"/>
      <c r="S1" s="39"/>
      <c r="T1" s="40"/>
    </row>
    <row r="2" spans="1:20" ht="15.5" thickTop="1" thickBot="1" x14ac:dyDescent="0.4">
      <c r="A2" s="47" t="s">
        <v>4</v>
      </c>
      <c r="B2" s="48"/>
      <c r="C2" s="49" t="s">
        <v>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36"/>
      <c r="P2" s="37"/>
      <c r="Q2" s="41"/>
      <c r="R2" s="42"/>
      <c r="S2" s="42"/>
      <c r="T2" s="43"/>
    </row>
    <row r="3" spans="1:20" ht="15.5" thickTop="1" thickBot="1" x14ac:dyDescent="0.4">
      <c r="A3" s="74" t="s">
        <v>6</v>
      </c>
      <c r="B3" s="75"/>
      <c r="C3" s="31" t="s">
        <v>34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2"/>
      <c r="O3" s="53" t="s">
        <v>8</v>
      </c>
      <c r="P3" s="53" t="s">
        <v>9</v>
      </c>
      <c r="Q3" s="41"/>
      <c r="R3" s="42"/>
      <c r="S3" s="42"/>
      <c r="T3" s="43"/>
    </row>
    <row r="4" spans="1:20" ht="15.5" thickTop="1" thickBot="1" x14ac:dyDescent="0.4">
      <c r="A4" s="77" t="s">
        <v>10</v>
      </c>
      <c r="B4" s="78"/>
      <c r="C4" s="60" t="s">
        <v>11</v>
      </c>
      <c r="D4" s="61"/>
      <c r="E4" s="62"/>
      <c r="F4" s="63" t="s">
        <v>12</v>
      </c>
      <c r="G4" s="64"/>
      <c r="H4" s="65"/>
      <c r="I4" s="66" t="s">
        <v>13</v>
      </c>
      <c r="J4" s="67"/>
      <c r="K4" s="68"/>
      <c r="L4" s="69" t="s">
        <v>14</v>
      </c>
      <c r="M4" s="70"/>
      <c r="N4" s="71"/>
      <c r="O4" s="54"/>
      <c r="P4" s="54"/>
      <c r="Q4" s="44"/>
      <c r="R4" s="45"/>
      <c r="S4" s="45"/>
      <c r="T4" s="46"/>
    </row>
    <row r="5" spans="1:20" ht="15.5" thickTop="1" thickBot="1" x14ac:dyDescent="0.4">
      <c r="A5" s="79" t="s">
        <v>15</v>
      </c>
      <c r="B5" s="80"/>
      <c r="C5" s="1" t="s">
        <v>16</v>
      </c>
      <c r="D5" s="1" t="s">
        <v>17</v>
      </c>
      <c r="E5" s="1" t="s">
        <v>18</v>
      </c>
      <c r="F5" s="2" t="s">
        <v>19</v>
      </c>
      <c r="G5" s="2" t="s">
        <v>20</v>
      </c>
      <c r="H5" s="2" t="s">
        <v>21</v>
      </c>
      <c r="I5" s="3" t="s">
        <v>22</v>
      </c>
      <c r="J5" s="3" t="s">
        <v>23</v>
      </c>
      <c r="K5" s="3" t="s">
        <v>24</v>
      </c>
      <c r="L5" s="4" t="s">
        <v>25</v>
      </c>
      <c r="M5" s="4" t="s">
        <v>26</v>
      </c>
      <c r="N5" s="4" t="s">
        <v>27</v>
      </c>
      <c r="O5" s="55"/>
      <c r="P5" s="55"/>
      <c r="Q5" s="5" t="s">
        <v>11</v>
      </c>
      <c r="R5" s="6" t="s">
        <v>12</v>
      </c>
      <c r="S5" s="7" t="s">
        <v>13</v>
      </c>
      <c r="T5" s="8" t="s">
        <v>14</v>
      </c>
    </row>
    <row r="6" spans="1:20" ht="15.5" thickTop="1" thickBot="1" x14ac:dyDescent="0.4">
      <c r="A6" s="76" t="s">
        <v>28</v>
      </c>
      <c r="B6" s="76"/>
      <c r="C6" s="9">
        <v>0.55815055101472733</v>
      </c>
      <c r="D6" s="9">
        <v>0.47367884969631424</v>
      </c>
      <c r="E6" s="9">
        <v>0.55100594904585498</v>
      </c>
      <c r="F6" s="9">
        <v>0.27838933283999578</v>
      </c>
      <c r="G6" s="9">
        <v>-5.1855719267378975E-2</v>
      </c>
      <c r="H6" s="9">
        <v>0.22034079754625568</v>
      </c>
      <c r="I6" s="9">
        <v>-0.11725437425154372</v>
      </c>
      <c r="J6" s="9">
        <v>-6.4712031372955225E-2</v>
      </c>
      <c r="K6" s="9">
        <v>-3.2573882599601034E-2</v>
      </c>
      <c r="L6" s="9">
        <v>4.2316904480047546E-2</v>
      </c>
      <c r="M6" s="9">
        <v>0.8564495383531987</v>
      </c>
      <c r="N6" s="9">
        <v>0.75050877779901781</v>
      </c>
      <c r="O6" s="9">
        <v>0.11628079373418165</v>
      </c>
      <c r="P6" s="57" t="s">
        <v>29</v>
      </c>
      <c r="Q6" s="9">
        <v>0.53268225604653519</v>
      </c>
      <c r="R6" s="9">
        <v>0.13108046047108535</v>
      </c>
      <c r="S6" s="9">
        <v>-7.5931422768344414E-2</v>
      </c>
      <c r="T6" s="9">
        <v>0.33505093817840659</v>
      </c>
    </row>
    <row r="7" spans="1:20" ht="15.5" thickTop="1" thickBot="1" x14ac:dyDescent="0.4">
      <c r="A7" s="76" t="s">
        <v>30</v>
      </c>
      <c r="B7" s="76"/>
      <c r="C7" s="9">
        <v>0.11057325207397484</v>
      </c>
      <c r="D7" s="9">
        <v>5.8881261256343853E-2</v>
      </c>
      <c r="E7" s="9">
        <v>3.3161670262309428E-3</v>
      </c>
      <c r="F7" s="9">
        <v>0.16794311001462736</v>
      </c>
      <c r="G7" s="9">
        <v>9.3922317885982265E-2</v>
      </c>
      <c r="H7" s="9">
        <v>-3.4771311620912848E-2</v>
      </c>
      <c r="I7" s="9">
        <v>-1.5275247557557492E-2</v>
      </c>
      <c r="J7" s="9">
        <v>-4.5527223790298166E-4</v>
      </c>
      <c r="K7" s="9">
        <v>2.6631988913222493E-2</v>
      </c>
      <c r="L7" s="9">
        <v>-2.045618898102175E-4</v>
      </c>
      <c r="M7" s="9">
        <v>4.7993659295105795E-2</v>
      </c>
      <c r="N7" s="9">
        <v>0.32586462078224998</v>
      </c>
      <c r="O7" s="9">
        <v>3.8637232796137511E-2</v>
      </c>
      <c r="P7" s="57"/>
      <c r="Q7" s="9">
        <v>3.7559063103918433E-2</v>
      </c>
      <c r="R7" s="9">
        <v>6.4085382761001952E-2</v>
      </c>
      <c r="S7" s="9">
        <v>8.5980039078092929E-4</v>
      </c>
      <c r="T7" s="9">
        <v>7.5837751747548809E-2</v>
      </c>
    </row>
    <row r="8" spans="1:20" ht="15.5" thickTop="1" thickBot="1" x14ac:dyDescent="0.4">
      <c r="A8" s="76" t="s">
        <v>31</v>
      </c>
      <c r="B8" s="76"/>
      <c r="C8" s="9">
        <v>5.0740959183157026E-2</v>
      </c>
      <c r="D8" s="9">
        <v>4.3061713608755839E-2</v>
      </c>
      <c r="E8" s="9">
        <v>5.0091449913259541E-2</v>
      </c>
      <c r="F8" s="9">
        <v>2.5308121167272345E-2</v>
      </c>
      <c r="G8" s="9">
        <v>-4.7141562970344523E-3</v>
      </c>
      <c r="H8" s="9">
        <v>2.0030981595114152E-2</v>
      </c>
      <c r="I8" s="9">
        <v>-1.0659488568322157E-2</v>
      </c>
      <c r="J8" s="9">
        <v>-5.8829119429959298E-3</v>
      </c>
      <c r="K8" s="9">
        <v>-2.961262054509185E-3</v>
      </c>
      <c r="L8" s="9">
        <v>3.8469913163679589E-3</v>
      </c>
      <c r="M8" s="9">
        <v>7.7859048941199882E-2</v>
      </c>
      <c r="N8" s="9">
        <v>6.8228070709001623E-2</v>
      </c>
      <c r="O8" s="9">
        <v>1.0570981248561968E-2</v>
      </c>
      <c r="P8" s="57"/>
      <c r="Q8" s="9">
        <v>4.8425659640594108E-2</v>
      </c>
      <c r="R8" s="9">
        <v>1.1916405497371396E-2</v>
      </c>
      <c r="S8" s="9">
        <v>-6.9028566153040375E-3</v>
      </c>
      <c r="T8" s="9">
        <v>3.0459176198036963E-2</v>
      </c>
    </row>
    <row r="9" spans="1:20" ht="15.5" thickTop="1" thickBot="1" x14ac:dyDescent="0.4">
      <c r="A9" s="10">
        <v>2008</v>
      </c>
      <c r="B9" s="11" t="s">
        <v>35</v>
      </c>
      <c r="C9" s="18">
        <v>0.16677861621036943</v>
      </c>
      <c r="D9" s="18">
        <v>0.20852058340892382</v>
      </c>
      <c r="E9" s="18">
        <v>0.43964160082405024</v>
      </c>
      <c r="F9" s="19">
        <v>0.65421131177379255</v>
      </c>
      <c r="G9" s="19">
        <v>0.90889879380688054</v>
      </c>
      <c r="H9" s="19">
        <v>0.78309521081776734</v>
      </c>
      <c r="I9" s="20">
        <v>1.0505092453707676</v>
      </c>
      <c r="J9" s="20">
        <v>1.2136903214901158</v>
      </c>
      <c r="K9" s="20">
        <v>0.68715327745906141</v>
      </c>
      <c r="L9" s="21">
        <v>0.54509977037657187</v>
      </c>
      <c r="M9" s="21">
        <v>0.18026838001035866</v>
      </c>
      <c r="N9" s="21">
        <v>0.15784411149176755</v>
      </c>
      <c r="O9" s="22">
        <v>6.9957112230404261</v>
      </c>
      <c r="P9" s="57"/>
      <c r="Q9" s="18">
        <v>0.81494080044334349</v>
      </c>
      <c r="R9" s="19">
        <v>2.3462053163984402</v>
      </c>
      <c r="S9" s="20">
        <v>2.9513528443199446</v>
      </c>
      <c r="T9" s="21">
        <v>0.88321226187869806</v>
      </c>
    </row>
    <row r="10" spans="1:20" ht="15.5" thickTop="1" thickBot="1" x14ac:dyDescent="0.4">
      <c r="A10" s="10">
        <v>2009</v>
      </c>
      <c r="B10" s="11" t="s">
        <v>35</v>
      </c>
      <c r="C10" s="18">
        <v>0.15347413064086277</v>
      </c>
      <c r="D10" s="18">
        <v>0.21078645330077989</v>
      </c>
      <c r="E10" s="18">
        <v>0.3862473608341892</v>
      </c>
      <c r="F10" s="19">
        <v>0.80700819953353786</v>
      </c>
      <c r="G10" s="19">
        <v>0.86377268915514138</v>
      </c>
      <c r="H10" s="19">
        <v>0.79504452850008278</v>
      </c>
      <c r="I10" s="20">
        <v>1.064800204375441</v>
      </c>
      <c r="J10" s="20">
        <v>1.1845830567532056</v>
      </c>
      <c r="K10" s="20">
        <v>0.70338596749222926</v>
      </c>
      <c r="L10" s="21">
        <v>0.56948998824459429</v>
      </c>
      <c r="M10" s="21">
        <v>0.17027094281403887</v>
      </c>
      <c r="N10" s="21">
        <v>0.15121399539215996</v>
      </c>
      <c r="O10" s="22">
        <v>7.0600775170362633</v>
      </c>
      <c r="P10" s="17">
        <v>9.2008220384864892E-3</v>
      </c>
      <c r="Q10" s="18">
        <v>0.75050794477583183</v>
      </c>
      <c r="R10" s="19">
        <v>2.4658254171887619</v>
      </c>
      <c r="S10" s="20">
        <v>2.952769228620876</v>
      </c>
      <c r="T10" s="21">
        <v>0.89097492645079313</v>
      </c>
    </row>
    <row r="11" spans="1:20" ht="15.5" thickTop="1" thickBot="1" x14ac:dyDescent="0.4">
      <c r="A11" s="10">
        <v>2010</v>
      </c>
      <c r="B11" s="11" t="s">
        <v>35</v>
      </c>
      <c r="C11" s="18">
        <v>0.14535530491051324</v>
      </c>
      <c r="D11" s="18">
        <v>0.19362684561125507</v>
      </c>
      <c r="E11" s="18">
        <v>0.38496911733753508</v>
      </c>
      <c r="F11" s="19">
        <v>0.79807608527692353</v>
      </c>
      <c r="G11" s="19">
        <v>0.85655650904649816</v>
      </c>
      <c r="H11" s="19">
        <v>0.90612472963271851</v>
      </c>
      <c r="I11" s="20">
        <v>1.0623644850312064</v>
      </c>
      <c r="J11" s="20">
        <v>1.2506758740784905</v>
      </c>
      <c r="K11" s="20">
        <v>0.72886186764023697</v>
      </c>
      <c r="L11" s="21">
        <v>0.56143396653921218</v>
      </c>
      <c r="M11" s="21">
        <v>0.16871482044079325</v>
      </c>
      <c r="N11" s="21">
        <v>0.13559326270680111</v>
      </c>
      <c r="O11" s="22">
        <v>7.1923528682521845</v>
      </c>
      <c r="P11" s="17">
        <v>1.8735679728265842E-2</v>
      </c>
      <c r="Q11" s="18">
        <v>0.72395126785930342</v>
      </c>
      <c r="R11" s="19">
        <v>2.5607573239561403</v>
      </c>
      <c r="S11" s="20">
        <v>3.0419022267499338</v>
      </c>
      <c r="T11" s="21">
        <v>0.86574204968680646</v>
      </c>
    </row>
    <row r="12" spans="1:20" ht="15.5" thickTop="1" thickBot="1" x14ac:dyDescent="0.4">
      <c r="A12" s="10">
        <v>2011</v>
      </c>
      <c r="B12" s="11" t="s">
        <v>35</v>
      </c>
      <c r="C12" s="18">
        <v>0.16470993703490594</v>
      </c>
      <c r="D12" s="18">
        <v>0.21890790782402197</v>
      </c>
      <c r="E12" s="18">
        <v>0.3901110614014805</v>
      </c>
      <c r="F12" s="19">
        <v>0.87363040357576716</v>
      </c>
      <c r="G12" s="19">
        <v>0.81027238900440335</v>
      </c>
      <c r="H12" s="19">
        <v>1.0099109590893125</v>
      </c>
      <c r="I12" s="20">
        <v>1.0209946129065608</v>
      </c>
      <c r="J12" s="20">
        <v>1.1662153537946649</v>
      </c>
      <c r="K12" s="20">
        <v>0.65474728826371742</v>
      </c>
      <c r="L12" s="21">
        <v>0.53779262808049577</v>
      </c>
      <c r="M12" s="21">
        <v>0.19554926569027589</v>
      </c>
      <c r="N12" s="21">
        <v>0.15412982156698313</v>
      </c>
      <c r="O12" s="22">
        <v>7.19697162823259</v>
      </c>
      <c r="P12" s="17">
        <v>6.4217649842968072E-4</v>
      </c>
      <c r="Q12" s="18">
        <v>0.77372890626040847</v>
      </c>
      <c r="R12" s="19">
        <v>2.6938137516694831</v>
      </c>
      <c r="S12" s="20">
        <v>2.8419572549649432</v>
      </c>
      <c r="T12" s="21">
        <v>0.88747171533775471</v>
      </c>
    </row>
    <row r="13" spans="1:20" ht="15.5" thickTop="1" thickBot="1" x14ac:dyDescent="0.4">
      <c r="A13" s="10">
        <v>2012</v>
      </c>
      <c r="B13" s="11" t="s">
        <v>35</v>
      </c>
      <c r="C13" s="18">
        <v>0.15714065929442195</v>
      </c>
      <c r="D13" s="18">
        <v>0.20176141471652517</v>
      </c>
      <c r="E13" s="18">
        <v>0.38472725886389092</v>
      </c>
      <c r="F13" s="19">
        <v>0.74504177835072205</v>
      </c>
      <c r="G13" s="19">
        <v>0.68977367538389356</v>
      </c>
      <c r="H13" s="19">
        <v>0.92445972813566291</v>
      </c>
      <c r="I13" s="20">
        <v>0.88761004152368195</v>
      </c>
      <c r="J13" s="20">
        <v>1.0736527009423285</v>
      </c>
      <c r="K13" s="20">
        <v>0.60439547716610087</v>
      </c>
      <c r="L13" s="21">
        <v>0.54036938306830762</v>
      </c>
      <c r="M13" s="21">
        <v>0.186224884535726</v>
      </c>
      <c r="N13" s="21">
        <v>0.14843956872549766</v>
      </c>
      <c r="O13" s="22">
        <v>6.54359657070676</v>
      </c>
      <c r="P13" s="17">
        <v>-9.0784720473642277E-2</v>
      </c>
      <c r="Q13" s="18">
        <v>0.74362933287483801</v>
      </c>
      <c r="R13" s="19">
        <v>2.3592751818702786</v>
      </c>
      <c r="S13" s="20">
        <v>2.5656582196321116</v>
      </c>
      <c r="T13" s="21">
        <v>0.87503383632953124</v>
      </c>
    </row>
    <row r="14" spans="1:20" ht="15.5" thickTop="1" thickBot="1" x14ac:dyDescent="0.4">
      <c r="A14" s="10">
        <v>2013</v>
      </c>
      <c r="B14" s="11" t="s">
        <v>35</v>
      </c>
      <c r="C14" s="18">
        <v>0.18719932099495165</v>
      </c>
      <c r="D14" s="18">
        <v>0.22688227640561517</v>
      </c>
      <c r="E14" s="18">
        <v>0.5247905138461626</v>
      </c>
      <c r="F14" s="19">
        <v>0.69235378048646934</v>
      </c>
      <c r="G14" s="19">
        <v>0.68893261454288879</v>
      </c>
      <c r="H14" s="19">
        <v>0.85324347534096523</v>
      </c>
      <c r="I14" s="20">
        <v>0.89424946925223503</v>
      </c>
      <c r="J14" s="20">
        <v>1.0288424899454256</v>
      </c>
      <c r="K14" s="20">
        <v>0.57626421147620721</v>
      </c>
      <c r="L14" s="21">
        <v>0.51787702251014189</v>
      </c>
      <c r="M14" s="21">
        <v>0.25569771424441284</v>
      </c>
      <c r="N14" s="21">
        <v>0.19185352208088399</v>
      </c>
      <c r="O14" s="22">
        <v>6.6381864111263607</v>
      </c>
      <c r="P14" s="17">
        <v>1.4455328869607209E-2</v>
      </c>
      <c r="Q14" s="18">
        <v>0.93887211124672942</v>
      </c>
      <c r="R14" s="19">
        <v>2.2345298703703236</v>
      </c>
      <c r="S14" s="20">
        <v>2.4993561706738681</v>
      </c>
      <c r="T14" s="21">
        <v>0.9654282588354387</v>
      </c>
    </row>
    <row r="15" spans="1:20" ht="15.5" thickTop="1" thickBot="1" x14ac:dyDescent="0.4">
      <c r="A15" s="10">
        <v>2014</v>
      </c>
      <c r="B15" s="11" t="s">
        <v>35</v>
      </c>
      <c r="C15" s="18">
        <v>0.18181083578743767</v>
      </c>
      <c r="D15" s="18">
        <v>0.25560078340441228</v>
      </c>
      <c r="E15" s="18">
        <v>0.59792640895353932</v>
      </c>
      <c r="F15" s="19">
        <v>0.72066027715367997</v>
      </c>
      <c r="G15" s="19">
        <v>0.71542325749022484</v>
      </c>
      <c r="H15" s="19">
        <v>0.85670602484022318</v>
      </c>
      <c r="I15" s="20">
        <v>0.89226299530009823</v>
      </c>
      <c r="J15" s="20">
        <v>1.0538287655445908</v>
      </c>
      <c r="K15" s="20">
        <v>0.60336982732831435</v>
      </c>
      <c r="L15" s="21">
        <v>0.52744823005700092</v>
      </c>
      <c r="M15" s="21">
        <v>0.2424596584007134</v>
      </c>
      <c r="N15" s="21">
        <v>0.19977914718791573</v>
      </c>
      <c r="O15" s="22">
        <v>6.8472762114481505</v>
      </c>
      <c r="P15" s="17">
        <v>3.1498030843383873E-2</v>
      </c>
      <c r="Q15" s="18">
        <v>1.0353380281453892</v>
      </c>
      <c r="R15" s="19">
        <v>2.2927895594841279</v>
      </c>
      <c r="S15" s="20">
        <v>2.5494615881730036</v>
      </c>
      <c r="T15" s="21">
        <v>0.96968703564562997</v>
      </c>
    </row>
    <row r="16" spans="1:20" ht="15.5" thickTop="1" thickBot="1" x14ac:dyDescent="0.4">
      <c r="A16" s="10">
        <v>2015</v>
      </c>
      <c r="B16" s="11" t="s">
        <v>35</v>
      </c>
      <c r="C16" s="18">
        <v>0.17689516586378845</v>
      </c>
      <c r="D16" s="18">
        <v>0.25243175274542284</v>
      </c>
      <c r="E16" s="18">
        <v>0.61669166992739999</v>
      </c>
      <c r="F16" s="19">
        <v>0.6951512497608815</v>
      </c>
      <c r="G16" s="19">
        <v>0.7138801958553842</v>
      </c>
      <c r="H16" s="19">
        <v>0.83690696710870249</v>
      </c>
      <c r="I16" s="20">
        <v>0.89757189953297289</v>
      </c>
      <c r="J16" s="20">
        <v>1.0772000020550763</v>
      </c>
      <c r="K16" s="20">
        <v>0.57286697653123242</v>
      </c>
      <c r="L16" s="21">
        <v>0.54519826430615237</v>
      </c>
      <c r="M16" s="21">
        <v>0.29409086771137788</v>
      </c>
      <c r="N16" s="21">
        <v>0.19979717669759686</v>
      </c>
      <c r="O16" s="22">
        <v>6.8786821880959881</v>
      </c>
      <c r="P16" s="17">
        <v>4.5866379094403609E-3</v>
      </c>
      <c r="Q16" s="18">
        <v>1.0460185885366113</v>
      </c>
      <c r="R16" s="19">
        <v>2.2459384127249682</v>
      </c>
      <c r="S16" s="20">
        <v>2.5476388781192814</v>
      </c>
      <c r="T16" s="21">
        <v>1.039086308715127</v>
      </c>
    </row>
    <row r="17" spans="1:20" ht="15.5" thickTop="1" thickBot="1" x14ac:dyDescent="0.4">
      <c r="A17" s="10">
        <v>2016</v>
      </c>
      <c r="B17" s="11" t="s">
        <v>35</v>
      </c>
      <c r="C17" s="18">
        <v>0.18351127055198768</v>
      </c>
      <c r="D17" s="18">
        <v>0.26221274803512729</v>
      </c>
      <c r="E17" s="18">
        <v>0.77822300349127027</v>
      </c>
      <c r="F17" s="19">
        <v>0.61502565758060479</v>
      </c>
      <c r="G17" s="19">
        <v>0.64891748219042089</v>
      </c>
      <c r="H17" s="19">
        <v>0.86643385315333421</v>
      </c>
      <c r="I17" s="20">
        <v>0.88608571099782174</v>
      </c>
      <c r="J17" s="20">
        <v>1.0834001963923066</v>
      </c>
      <c r="K17" s="20">
        <v>0.61335751482772893</v>
      </c>
      <c r="L17" s="21">
        <v>0.5691077157918808</v>
      </c>
      <c r="M17" s="21">
        <v>0.34010815477590878</v>
      </c>
      <c r="N17" s="21">
        <v>0.24972373065991305</v>
      </c>
      <c r="O17" s="22">
        <v>7.096107038448304</v>
      </c>
      <c r="P17" s="17">
        <v>3.1608503548627986E-2</v>
      </c>
      <c r="Q17" s="18">
        <v>1.2239470220783852</v>
      </c>
      <c r="R17" s="19">
        <v>2.1303769929243597</v>
      </c>
      <c r="S17" s="20">
        <v>2.5828434222178571</v>
      </c>
      <c r="T17" s="21">
        <v>1.1589396012277025</v>
      </c>
    </row>
    <row r="18" spans="1:20" ht="15.5" thickTop="1" thickBot="1" x14ac:dyDescent="0.4">
      <c r="A18" s="10">
        <v>2017</v>
      </c>
      <c r="B18" s="11" t="s">
        <v>35</v>
      </c>
      <c r="C18" s="18">
        <v>0.2180622217875304</v>
      </c>
      <c r="D18" s="18">
        <v>0.29795366145756691</v>
      </c>
      <c r="E18" s="18">
        <v>0.64944996778964903</v>
      </c>
      <c r="F18" s="19">
        <v>0.82321905186023381</v>
      </c>
      <c r="G18" s="19">
        <v>0.71048050284777253</v>
      </c>
      <c r="H18" s="19">
        <v>0.91738863181757258</v>
      </c>
      <c r="I18" s="20">
        <v>0.90260756657059149</v>
      </c>
      <c r="J18" s="20">
        <v>1.1119505765233713</v>
      </c>
      <c r="K18" s="20">
        <v>0.61872163103295852</v>
      </c>
      <c r="L18" s="21">
        <v>0.52976689891416551</v>
      </c>
      <c r="M18" s="21">
        <v>0.33148239558603659</v>
      </c>
      <c r="N18" s="21">
        <v>0.24482843443020902</v>
      </c>
      <c r="O18" s="22">
        <v>7.3559115406176572</v>
      </c>
      <c r="P18" s="17">
        <v>3.6612258067934222E-2</v>
      </c>
      <c r="Q18" s="18">
        <v>1.1654658510347464</v>
      </c>
      <c r="R18" s="19">
        <v>2.4510881865255789</v>
      </c>
      <c r="S18" s="20">
        <v>2.6332797741269212</v>
      </c>
      <c r="T18" s="21">
        <v>1.1060777289304111</v>
      </c>
    </row>
    <row r="19" spans="1:20" ht="15.5" thickTop="1" thickBot="1" x14ac:dyDescent="0.4">
      <c r="A19" s="10">
        <v>2018</v>
      </c>
      <c r="B19" s="11" t="s">
        <v>35</v>
      </c>
      <c r="C19" s="18">
        <v>0.23399284311986226</v>
      </c>
      <c r="D19" s="18">
        <v>0.29020475169375481</v>
      </c>
      <c r="E19" s="18">
        <v>0.67963296190792621</v>
      </c>
      <c r="F19" s="19">
        <v>0.71607662669836958</v>
      </c>
      <c r="G19" s="19">
        <v>0.78777732113386878</v>
      </c>
      <c r="H19" s="19">
        <v>0.99006903299654614</v>
      </c>
      <c r="I19" s="20">
        <v>0.94171740769109968</v>
      </c>
      <c r="J19" s="20">
        <v>1.135666992982203</v>
      </c>
      <c r="K19" s="20">
        <v>0.64752514479399248</v>
      </c>
      <c r="L19" s="21">
        <v>0.56828295432677711</v>
      </c>
      <c r="M19" s="21">
        <v>0.31933318286964202</v>
      </c>
      <c r="N19" s="21">
        <v>0.20839797544881061</v>
      </c>
      <c r="O19" s="22">
        <v>7.5186771956628533</v>
      </c>
      <c r="P19" s="17">
        <v>2.2127190375583083E-2</v>
      </c>
      <c r="Q19" s="18">
        <v>1.2038305567215433</v>
      </c>
      <c r="R19" s="19">
        <v>2.4939229808287844</v>
      </c>
      <c r="S19" s="20">
        <v>2.7249095454672956</v>
      </c>
      <c r="T19" s="21">
        <v>1.0960141126452296</v>
      </c>
    </row>
    <row r="20" spans="1:20" ht="15.5" thickTop="1" thickBot="1" x14ac:dyDescent="0.4">
      <c r="A20" s="10">
        <v>2019</v>
      </c>
      <c r="B20" s="11" t="s">
        <v>35</v>
      </c>
      <c r="C20" s="18">
        <v>0.25986619274566086</v>
      </c>
      <c r="D20" s="18">
        <v>0.30729237349606719</v>
      </c>
      <c r="E20" s="18">
        <v>0.68188673832614499</v>
      </c>
      <c r="F20" s="19">
        <v>0.83633676239487709</v>
      </c>
      <c r="G20" s="19">
        <v>0.86176719311277161</v>
      </c>
      <c r="H20" s="19">
        <v>0.95564303412400742</v>
      </c>
      <c r="I20" s="20">
        <v>0.92733244115935687</v>
      </c>
      <c r="J20" s="20">
        <v>1.1351499553287954</v>
      </c>
      <c r="K20" s="20">
        <v>0.66477002727117884</v>
      </c>
      <c r="L20" s="21">
        <v>0.56816670529169311</v>
      </c>
      <c r="M20" s="21">
        <v>0.33465915084990933</v>
      </c>
      <c r="N20" s="21">
        <v>0.27630750269022591</v>
      </c>
      <c r="O20" s="22">
        <v>7.8091780767906895</v>
      </c>
      <c r="P20" s="17">
        <v>3.8637232796137511E-2</v>
      </c>
      <c r="Q20" s="18">
        <v>1.2490453045678729</v>
      </c>
      <c r="R20" s="19">
        <v>2.6537469896316561</v>
      </c>
      <c r="S20" s="20">
        <v>2.7272524237593312</v>
      </c>
      <c r="T20" s="21">
        <v>1.1791333588318285</v>
      </c>
    </row>
    <row r="21" spans="1:20" ht="15" thickTop="1" x14ac:dyDescent="0.35"/>
  </sheetData>
  <mergeCells count="20">
    <mergeCell ref="A6:B6"/>
    <mergeCell ref="P6:P9"/>
    <mergeCell ref="A7:B7"/>
    <mergeCell ref="A8:B8"/>
    <mergeCell ref="A4:B4"/>
    <mergeCell ref="C4:E4"/>
    <mergeCell ref="F4:H4"/>
    <mergeCell ref="I4:K4"/>
    <mergeCell ref="L4:N4"/>
    <mergeCell ref="A5:B5"/>
    <mergeCell ref="A1:B1"/>
    <mergeCell ref="C1:N1"/>
    <mergeCell ref="O1:P2"/>
    <mergeCell ref="Q1:T4"/>
    <mergeCell ref="A2:B2"/>
    <mergeCell ref="C2:N2"/>
    <mergeCell ref="A3:B3"/>
    <mergeCell ref="C3:N3"/>
    <mergeCell ref="O3:O5"/>
    <mergeCell ref="P3:P5"/>
  </mergeCells>
  <conditionalFormatting sqref="P10:P20">
    <cfRule type="cellIs" dxfId="48" priority="17" operator="greaterThanOrEqual">
      <formula>REP.percenthighlight</formula>
    </cfRule>
    <cfRule type="cellIs" dxfId="47" priority="18" operator="lessThanOrEqual">
      <formula>-REP.percenthighlight</formula>
    </cfRule>
  </conditionalFormatting>
  <conditionalFormatting sqref="A10:T20 A9:O9 Q9:T9">
    <cfRule type="expression" dxfId="46" priority="16">
      <formula>$E9=0</formula>
    </cfRule>
  </conditionalFormatting>
  <conditionalFormatting sqref="Q9:T20 C9:O20">
    <cfRule type="expression" dxfId="45" priority="15">
      <formula>AND($A$2&gt;1,C9&lt;10)</formula>
    </cfRule>
  </conditionalFormatting>
  <conditionalFormatting sqref="C2:N2">
    <cfRule type="expression" dxfId="44" priority="9">
      <formula>TYPE.no=6</formula>
    </cfRule>
    <cfRule type="expression" dxfId="43" priority="10">
      <formula>TYPE.no=5</formula>
    </cfRule>
    <cfRule type="expression" dxfId="42" priority="11">
      <formula>TYPE.no=4</formula>
    </cfRule>
    <cfRule type="expression" dxfId="41" priority="12">
      <formula>TYPE.no=3</formula>
    </cfRule>
    <cfRule type="expression" dxfId="40" priority="13">
      <formula>TYPE.no=2</formula>
    </cfRule>
    <cfRule type="expression" dxfId="39" priority="14">
      <formula>TYPE.no=1</formula>
    </cfRule>
  </conditionalFormatting>
  <conditionalFormatting sqref="C9:O20 Q9:T20">
    <cfRule type="expression" dxfId="38" priority="8">
      <formula>$A$2=1</formula>
    </cfRule>
  </conditionalFormatting>
  <conditionalFormatting sqref="C6:O8">
    <cfRule type="expression" priority="5" stopIfTrue="1">
      <formula>C6=""</formula>
    </cfRule>
    <cfRule type="cellIs" dxfId="37" priority="6" operator="lessThanOrEqual">
      <formula>-REP.percenthighlight</formula>
    </cfRule>
    <cfRule type="cellIs" dxfId="36" priority="7" operator="greaterThanOrEqual">
      <formula>REP.percenthighlight</formula>
    </cfRule>
  </conditionalFormatting>
  <conditionalFormatting sqref="Q6:T8">
    <cfRule type="expression" priority="2" stopIfTrue="1">
      <formula>Q6=""</formula>
    </cfRule>
    <cfRule type="cellIs" dxfId="35" priority="3" operator="lessThanOrEqual">
      <formula>-REP.percenthighlight</formula>
    </cfRule>
    <cfRule type="cellIs" dxfId="34" priority="4" operator="greaterThanOrEqual">
      <formula>REP.percenthighlight</formula>
    </cfRule>
  </conditionalFormatting>
  <conditionalFormatting sqref="P9">
    <cfRule type="expression" dxfId="33" priority="1">
      <formula>$E9=0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H21" sqref="H21"/>
    </sheetView>
  </sheetViews>
  <sheetFormatPr defaultRowHeight="14.5" x14ac:dyDescent="0.35"/>
  <cols>
    <col min="2" max="2" width="14" customWidth="1"/>
  </cols>
  <sheetData>
    <row r="1" spans="1:20" ht="15.5" thickTop="1" thickBot="1" x14ac:dyDescent="0.4">
      <c r="A1" s="31" t="s">
        <v>36</v>
      </c>
      <c r="B1" s="32"/>
      <c r="C1" s="31" t="s">
        <v>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 t="s">
        <v>2</v>
      </c>
      <c r="P1" s="35"/>
      <c r="Q1" s="38" t="s">
        <v>3</v>
      </c>
      <c r="R1" s="39"/>
      <c r="S1" s="39"/>
      <c r="T1" s="40"/>
    </row>
    <row r="2" spans="1:20" ht="15.5" thickTop="1" thickBot="1" x14ac:dyDescent="0.4">
      <c r="A2" s="47" t="s">
        <v>4</v>
      </c>
      <c r="B2" s="48"/>
      <c r="C2" s="49" t="s">
        <v>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36"/>
      <c r="P2" s="37"/>
      <c r="Q2" s="41"/>
      <c r="R2" s="42"/>
      <c r="S2" s="42"/>
      <c r="T2" s="43"/>
    </row>
    <row r="3" spans="1:20" ht="15.5" thickTop="1" thickBot="1" x14ac:dyDescent="0.4">
      <c r="A3" s="74" t="s">
        <v>6</v>
      </c>
      <c r="B3" s="75"/>
      <c r="C3" s="31" t="s">
        <v>37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2"/>
      <c r="O3" s="53" t="s">
        <v>8</v>
      </c>
      <c r="P3" s="53" t="s">
        <v>9</v>
      </c>
      <c r="Q3" s="41"/>
      <c r="R3" s="42"/>
      <c r="S3" s="42"/>
      <c r="T3" s="43"/>
    </row>
    <row r="4" spans="1:20" ht="15.5" thickTop="1" thickBot="1" x14ac:dyDescent="0.4">
      <c r="A4" s="77" t="s">
        <v>10</v>
      </c>
      <c r="B4" s="78"/>
      <c r="C4" s="60" t="s">
        <v>11</v>
      </c>
      <c r="D4" s="61"/>
      <c r="E4" s="62"/>
      <c r="F4" s="63" t="s">
        <v>12</v>
      </c>
      <c r="G4" s="64"/>
      <c r="H4" s="65"/>
      <c r="I4" s="66" t="s">
        <v>13</v>
      </c>
      <c r="J4" s="67"/>
      <c r="K4" s="68"/>
      <c r="L4" s="69" t="s">
        <v>14</v>
      </c>
      <c r="M4" s="70"/>
      <c r="N4" s="71"/>
      <c r="O4" s="54"/>
      <c r="P4" s="54"/>
      <c r="Q4" s="44"/>
      <c r="R4" s="45"/>
      <c r="S4" s="45"/>
      <c r="T4" s="46"/>
    </row>
    <row r="5" spans="1:20" ht="15.5" thickTop="1" thickBot="1" x14ac:dyDescent="0.4">
      <c r="A5" s="79" t="s">
        <v>15</v>
      </c>
      <c r="B5" s="80"/>
      <c r="C5" s="1" t="s">
        <v>16</v>
      </c>
      <c r="D5" s="1" t="s">
        <v>17</v>
      </c>
      <c r="E5" s="1" t="s">
        <v>18</v>
      </c>
      <c r="F5" s="2" t="s">
        <v>19</v>
      </c>
      <c r="G5" s="2" t="s">
        <v>20</v>
      </c>
      <c r="H5" s="2" t="s">
        <v>21</v>
      </c>
      <c r="I5" s="3" t="s">
        <v>22</v>
      </c>
      <c r="J5" s="3" t="s">
        <v>23</v>
      </c>
      <c r="K5" s="3" t="s">
        <v>24</v>
      </c>
      <c r="L5" s="4" t="s">
        <v>25</v>
      </c>
      <c r="M5" s="4" t="s">
        <v>26</v>
      </c>
      <c r="N5" s="4" t="s">
        <v>27</v>
      </c>
      <c r="O5" s="55"/>
      <c r="P5" s="55"/>
      <c r="Q5" s="5" t="s">
        <v>11</v>
      </c>
      <c r="R5" s="6" t="s">
        <v>12</v>
      </c>
      <c r="S5" s="7" t="s">
        <v>13</v>
      </c>
      <c r="T5" s="8" t="s">
        <v>14</v>
      </c>
    </row>
    <row r="6" spans="1:20" ht="15.5" thickTop="1" thickBot="1" x14ac:dyDescent="0.4">
      <c r="A6" s="76" t="s">
        <v>28</v>
      </c>
      <c r="B6" s="76"/>
      <c r="C6" s="9">
        <v>0.57723942044506149</v>
      </c>
      <c r="D6" s="9">
        <v>0.76020231423230644</v>
      </c>
      <c r="E6" s="9">
        <v>1.4340575574579035</v>
      </c>
      <c r="F6" s="9">
        <v>0.14749737903853855</v>
      </c>
      <c r="G6" s="9">
        <v>-4.9929328534260908E-2</v>
      </c>
      <c r="H6" s="9">
        <v>0.10383473050970937</v>
      </c>
      <c r="I6" s="9">
        <v>-9.5145076224972369E-2</v>
      </c>
      <c r="J6" s="9">
        <v>-7.8524371465639842E-2</v>
      </c>
      <c r="K6" s="9">
        <v>-4.9448887068342384E-2</v>
      </c>
      <c r="L6" s="9">
        <v>0.11955129855784818</v>
      </c>
      <c r="M6" s="9">
        <v>1.1251257845292453</v>
      </c>
      <c r="N6" s="9">
        <v>0.99633417733039265</v>
      </c>
      <c r="O6" s="9">
        <v>0.12990180529004691</v>
      </c>
      <c r="P6" s="57" t="s">
        <v>29</v>
      </c>
      <c r="Q6" s="9">
        <v>1.0436801148917501</v>
      </c>
      <c r="R6" s="9">
        <v>5.7225955465124878E-2</v>
      </c>
      <c r="S6" s="9">
        <v>-7.6891833023061351E-2</v>
      </c>
      <c r="T6" s="9">
        <v>0.4445814304824518</v>
      </c>
    </row>
    <row r="7" spans="1:20" ht="15.5" thickTop="1" thickBot="1" x14ac:dyDescent="0.4">
      <c r="A7" s="76" t="s">
        <v>30</v>
      </c>
      <c r="B7" s="76"/>
      <c r="C7" s="9">
        <v>0.11732714255651855</v>
      </c>
      <c r="D7" s="9">
        <v>8.9750096072813479E-2</v>
      </c>
      <c r="E7" s="9">
        <v>4.419491086735805E-2</v>
      </c>
      <c r="F7" s="9">
        <v>0.10948583778117937</v>
      </c>
      <c r="G7" s="9">
        <v>7.2586283915742733E-2</v>
      </c>
      <c r="H7" s="9">
        <v>-2.4333561436036599E-2</v>
      </c>
      <c r="I7" s="9">
        <v>1.8374476942877305E-3</v>
      </c>
      <c r="J7" s="9">
        <v>-2.5657563205030431E-3</v>
      </c>
      <c r="K7" s="9">
        <v>3.8983681672793535E-2</v>
      </c>
      <c r="L7" s="9">
        <v>3.8678349028085091E-2</v>
      </c>
      <c r="M7" s="9">
        <v>1.1134717213444167E-2</v>
      </c>
      <c r="N7" s="9">
        <v>0.38792565470890872</v>
      </c>
      <c r="O7" s="9">
        <v>4.2823976781041884E-2</v>
      </c>
      <c r="P7" s="57"/>
      <c r="Q7" s="9">
        <v>6.7741902698838397E-2</v>
      </c>
      <c r="R7" s="9">
        <v>4.4647561216226483E-2</v>
      </c>
      <c r="S7" s="9">
        <v>9.5459359311369507E-3</v>
      </c>
      <c r="T7" s="9">
        <v>9.6206291764363794E-2</v>
      </c>
    </row>
    <row r="8" spans="1:20" ht="15.5" thickTop="1" thickBot="1" x14ac:dyDescent="0.4">
      <c r="A8" s="76" t="s">
        <v>31</v>
      </c>
      <c r="B8" s="76"/>
      <c r="C8" s="9">
        <v>5.2476310949551047E-2</v>
      </c>
      <c r="D8" s="9">
        <v>6.9109301293846043E-2</v>
      </c>
      <c r="E8" s="9">
        <v>0.13036886885980942</v>
      </c>
      <c r="F8" s="9">
        <v>1.3408852639867141E-2</v>
      </c>
      <c r="G8" s="9">
        <v>-4.5390298667509913E-3</v>
      </c>
      <c r="H8" s="9">
        <v>9.4395209554281254E-3</v>
      </c>
      <c r="I8" s="9">
        <v>-8.6495523840883978E-3</v>
      </c>
      <c r="J8" s="9">
        <v>-7.1385792241490768E-3</v>
      </c>
      <c r="K8" s="9">
        <v>-4.495353369849308E-3</v>
      </c>
      <c r="L8" s="9">
        <v>1.0868299868895289E-2</v>
      </c>
      <c r="M8" s="9">
        <v>0.10228416222993139</v>
      </c>
      <c r="N8" s="9">
        <v>9.0575834302762961E-2</v>
      </c>
      <c r="O8" s="9">
        <v>1.18092550263679E-2</v>
      </c>
      <c r="P8" s="57"/>
      <c r="Q8" s="9">
        <v>9.4880010444704552E-2</v>
      </c>
      <c r="R8" s="9">
        <v>5.2023595877386253E-3</v>
      </c>
      <c r="S8" s="9">
        <v>-6.9901666384601232E-3</v>
      </c>
      <c r="T8" s="9">
        <v>4.041649368022289E-2</v>
      </c>
    </row>
    <row r="9" spans="1:20" ht="15.5" thickTop="1" thickBot="1" x14ac:dyDescent="0.4">
      <c r="A9" s="10">
        <v>2008</v>
      </c>
      <c r="B9" s="11" t="s">
        <v>35</v>
      </c>
      <c r="C9" s="12">
        <v>0.44966344482449794</v>
      </c>
      <c r="D9" s="12">
        <v>0.46027711806357474</v>
      </c>
      <c r="E9" s="12">
        <v>0.87151468680494815</v>
      </c>
      <c r="F9" s="13">
        <v>1.8901927812116883</v>
      </c>
      <c r="G9" s="13">
        <v>2.6666293462775545</v>
      </c>
      <c r="H9" s="13">
        <v>2.4697716604477291</v>
      </c>
      <c r="I9" s="14">
        <v>3.3416838447950692</v>
      </c>
      <c r="J9" s="14">
        <v>3.8171336652923533</v>
      </c>
      <c r="K9" s="14">
        <v>2.4497437513785565</v>
      </c>
      <c r="L9" s="15">
        <v>1.8101169027151054</v>
      </c>
      <c r="M9" s="15">
        <v>0.4813508254017661</v>
      </c>
      <c r="N9" s="15">
        <v>0.47260652644720691</v>
      </c>
      <c r="O9" s="16">
        <v>21.180684553660043</v>
      </c>
      <c r="P9" s="57"/>
      <c r="Q9" s="12">
        <v>1.7814552496930207</v>
      </c>
      <c r="R9" s="13">
        <v>7.0265937879369718</v>
      </c>
      <c r="S9" s="14">
        <v>9.6085612614659794</v>
      </c>
      <c r="T9" s="15">
        <v>2.7640742545640786</v>
      </c>
    </row>
    <row r="10" spans="1:20" ht="15.5" thickTop="1" thickBot="1" x14ac:dyDescent="0.4">
      <c r="A10" s="10">
        <v>2009</v>
      </c>
      <c r="B10" s="11" t="s">
        <v>35</v>
      </c>
      <c r="C10" s="12">
        <v>0.38011818535474018</v>
      </c>
      <c r="D10" s="12">
        <v>0.48246808051264439</v>
      </c>
      <c r="E10" s="12">
        <v>0.74893240071862688</v>
      </c>
      <c r="F10" s="13">
        <v>2.2312177676078218</v>
      </c>
      <c r="G10" s="13">
        <v>2.3906783815769708</v>
      </c>
      <c r="H10" s="13">
        <v>2.4548083188814882</v>
      </c>
      <c r="I10" s="14">
        <v>3.2711586389921528</v>
      </c>
      <c r="J10" s="14">
        <v>3.6447010229160322</v>
      </c>
      <c r="K10" s="14">
        <v>2.4239538034079331</v>
      </c>
      <c r="L10" s="15">
        <v>1.9627114292218633</v>
      </c>
      <c r="M10" s="15">
        <v>0.43788949898195412</v>
      </c>
      <c r="N10" s="15">
        <v>0.42940631827973258</v>
      </c>
      <c r="O10" s="16">
        <v>20.85804384645196</v>
      </c>
      <c r="P10" s="17">
        <v>-1.5232779960000498E-2</v>
      </c>
      <c r="Q10" s="12">
        <v>1.6115186665860115</v>
      </c>
      <c r="R10" s="13">
        <v>7.0767044680662803</v>
      </c>
      <c r="S10" s="14">
        <v>9.3398134653161176</v>
      </c>
      <c r="T10" s="15">
        <v>2.8300072464835497</v>
      </c>
    </row>
    <row r="11" spans="1:20" ht="15.5" thickTop="1" thickBot="1" x14ac:dyDescent="0.4">
      <c r="A11" s="10">
        <v>2010</v>
      </c>
      <c r="B11" s="11" t="s">
        <v>35</v>
      </c>
      <c r="C11" s="12">
        <v>0.37872037222661886</v>
      </c>
      <c r="D11" s="12">
        <v>0.44582292905412479</v>
      </c>
      <c r="E11" s="12">
        <v>0.76351507405017927</v>
      </c>
      <c r="F11" s="13">
        <v>2.2012088709508153</v>
      </c>
      <c r="G11" s="13">
        <v>2.5550345320949326</v>
      </c>
      <c r="H11" s="13">
        <v>2.5592352533511034</v>
      </c>
      <c r="I11" s="14">
        <v>3.4169951343401701</v>
      </c>
      <c r="J11" s="14">
        <v>3.7691154920995782</v>
      </c>
      <c r="K11" s="14">
        <v>2.707867304870752</v>
      </c>
      <c r="L11" s="15">
        <v>1.8387916573998768</v>
      </c>
      <c r="M11" s="15">
        <v>0.4476726528046458</v>
      </c>
      <c r="N11" s="15">
        <v>0.42419476965925118</v>
      </c>
      <c r="O11" s="16">
        <v>21.508174042902045</v>
      </c>
      <c r="P11" s="17">
        <v>3.1169279403000072E-2</v>
      </c>
      <c r="Q11" s="12">
        <v>1.588058375330923</v>
      </c>
      <c r="R11" s="13">
        <v>7.3154786563968504</v>
      </c>
      <c r="S11" s="14">
        <v>9.8939779313105003</v>
      </c>
      <c r="T11" s="15">
        <v>2.710659079863774</v>
      </c>
    </row>
    <row r="12" spans="1:20" ht="15.5" thickTop="1" thickBot="1" x14ac:dyDescent="0.4">
      <c r="A12" s="10">
        <v>2011</v>
      </c>
      <c r="B12" s="11" t="s">
        <v>35</v>
      </c>
      <c r="C12" s="12">
        <v>0.43063292681909254</v>
      </c>
      <c r="D12" s="12">
        <v>0.50960849590921231</v>
      </c>
      <c r="E12" s="12">
        <v>0.72361470094873181</v>
      </c>
      <c r="F12" s="13">
        <v>2.5806980162826072</v>
      </c>
      <c r="G12" s="13">
        <v>2.6270352521117166</v>
      </c>
      <c r="H12" s="13">
        <v>2.9585691105078995</v>
      </c>
      <c r="I12" s="14">
        <v>3.3972136176312433</v>
      </c>
      <c r="J12" s="14">
        <v>3.6606071878396103</v>
      </c>
      <c r="K12" s="14">
        <v>2.3963442391854586</v>
      </c>
      <c r="L12" s="15">
        <v>1.7041071274328083</v>
      </c>
      <c r="M12" s="15">
        <v>0.52067974110421955</v>
      </c>
      <c r="N12" s="15">
        <v>0.47267948643438623</v>
      </c>
      <c r="O12" s="16">
        <v>21.981789902206987</v>
      </c>
      <c r="P12" s="17">
        <v>2.2020272774445182E-2</v>
      </c>
      <c r="Q12" s="12">
        <v>1.6638561236770366</v>
      </c>
      <c r="R12" s="13">
        <v>8.1663023789022233</v>
      </c>
      <c r="S12" s="14">
        <v>9.4541650446563121</v>
      </c>
      <c r="T12" s="15">
        <v>2.6974663549714144</v>
      </c>
    </row>
    <row r="13" spans="1:20" ht="15.5" thickTop="1" thickBot="1" x14ac:dyDescent="0.4">
      <c r="A13" s="10">
        <v>2012</v>
      </c>
      <c r="B13" s="11" t="s">
        <v>35</v>
      </c>
      <c r="C13" s="12">
        <v>0.40160986541272675</v>
      </c>
      <c r="D13" s="12">
        <v>0.43559928598146047</v>
      </c>
      <c r="E13" s="12">
        <v>0.7593898255195447</v>
      </c>
      <c r="F13" s="13">
        <v>2.0420646645788731</v>
      </c>
      <c r="G13" s="13">
        <v>2.0748840932598651</v>
      </c>
      <c r="H13" s="13">
        <v>2.7448336427992603</v>
      </c>
      <c r="I13" s="14">
        <v>2.9839732814224713</v>
      </c>
      <c r="J13" s="14">
        <v>3.4144314675974154</v>
      </c>
      <c r="K13" s="14">
        <v>2.1832639360831001</v>
      </c>
      <c r="L13" s="15">
        <v>1.8532404723421976</v>
      </c>
      <c r="M13" s="15">
        <v>0.47868848013617415</v>
      </c>
      <c r="N13" s="15">
        <v>0.43885433305053939</v>
      </c>
      <c r="O13" s="16">
        <v>19.810833348183625</v>
      </c>
      <c r="P13" s="17">
        <v>-9.8761591466461796E-2</v>
      </c>
      <c r="Q13" s="12">
        <v>1.5965989769137319</v>
      </c>
      <c r="R13" s="13">
        <v>6.861782400637999</v>
      </c>
      <c r="S13" s="14">
        <v>8.5816686851029864</v>
      </c>
      <c r="T13" s="15">
        <v>2.770783285528911</v>
      </c>
    </row>
    <row r="14" spans="1:20" ht="15.5" thickTop="1" thickBot="1" x14ac:dyDescent="0.4">
      <c r="A14" s="10">
        <v>2013</v>
      </c>
      <c r="B14" s="11" t="s">
        <v>35</v>
      </c>
      <c r="C14" s="12">
        <v>0.49808749500270044</v>
      </c>
      <c r="D14" s="12">
        <v>0.56129246135436672</v>
      </c>
      <c r="E14" s="12">
        <v>1.5029378358393357</v>
      </c>
      <c r="F14" s="13">
        <v>1.9551489377124893</v>
      </c>
      <c r="G14" s="13">
        <v>2.1891546766263641</v>
      </c>
      <c r="H14" s="13">
        <v>2.5196043717756895</v>
      </c>
      <c r="I14" s="14">
        <v>3.0176509841153139</v>
      </c>
      <c r="J14" s="14">
        <v>3.4079074205274229</v>
      </c>
      <c r="K14" s="14">
        <v>2.0902687852154336</v>
      </c>
      <c r="L14" s="15">
        <v>1.7154951303648482</v>
      </c>
      <c r="M14" s="15">
        <v>0.75350498663377341</v>
      </c>
      <c r="N14" s="15">
        <v>0.6230217957991907</v>
      </c>
      <c r="O14" s="16">
        <v>20.834074880966927</v>
      </c>
      <c r="P14" s="17">
        <v>5.1650605242061554E-2</v>
      </c>
      <c r="Q14" s="12">
        <v>2.5623177921964029</v>
      </c>
      <c r="R14" s="13">
        <v>6.6639079861145429</v>
      </c>
      <c r="S14" s="14">
        <v>8.5158271898581699</v>
      </c>
      <c r="T14" s="15">
        <v>3.0920219127978124</v>
      </c>
    </row>
    <row r="15" spans="1:20" ht="15.5" thickTop="1" thickBot="1" x14ac:dyDescent="0.4">
      <c r="A15" s="10">
        <v>2014</v>
      </c>
      <c r="B15" s="11" t="s">
        <v>35</v>
      </c>
      <c r="C15" s="12">
        <v>0.49332570069836151</v>
      </c>
      <c r="D15" s="12">
        <v>0.66463119994164865</v>
      </c>
      <c r="E15" s="12">
        <v>1.770371164725093</v>
      </c>
      <c r="F15" s="13">
        <v>2.042111003285128</v>
      </c>
      <c r="G15" s="13">
        <v>2.2775249446648669</v>
      </c>
      <c r="H15" s="13">
        <v>2.4943442506655016</v>
      </c>
      <c r="I15" s="14">
        <v>3.0840710277645149</v>
      </c>
      <c r="J15" s="14">
        <v>3.4904263042894383</v>
      </c>
      <c r="K15" s="14">
        <v>2.138396425802092</v>
      </c>
      <c r="L15" s="15">
        <v>1.7007837677361626</v>
      </c>
      <c r="M15" s="15">
        <v>0.70771802476140999</v>
      </c>
      <c r="N15" s="15">
        <v>0.71019040865859362</v>
      </c>
      <c r="O15" s="16">
        <v>21.573894222992809</v>
      </c>
      <c r="P15" s="17">
        <v>3.5510064461837354E-2</v>
      </c>
      <c r="Q15" s="12">
        <v>2.9283280653651031</v>
      </c>
      <c r="R15" s="13">
        <v>6.8139801986154964</v>
      </c>
      <c r="S15" s="14">
        <v>8.7128937578560457</v>
      </c>
      <c r="T15" s="15">
        <v>3.1186922011561662</v>
      </c>
    </row>
    <row r="16" spans="1:20" ht="15.5" thickTop="1" thickBot="1" x14ac:dyDescent="0.4">
      <c r="A16" s="10">
        <v>2015</v>
      </c>
      <c r="B16" s="11" t="s">
        <v>35</v>
      </c>
      <c r="C16" s="12">
        <v>0.46489037009459605</v>
      </c>
      <c r="D16" s="12">
        <v>0.62626526193631127</v>
      </c>
      <c r="E16" s="12">
        <v>1.7760053130462907</v>
      </c>
      <c r="F16" s="13">
        <v>1.8558040737556138</v>
      </c>
      <c r="G16" s="13">
        <v>2.1887205735785664</v>
      </c>
      <c r="H16" s="13">
        <v>2.3769192776340806</v>
      </c>
      <c r="I16" s="14">
        <v>3.1229329491917182</v>
      </c>
      <c r="J16" s="14">
        <v>3.5493669033124258</v>
      </c>
      <c r="K16" s="14">
        <v>1.9096098001613573</v>
      </c>
      <c r="L16" s="15">
        <v>1.7128493717394717</v>
      </c>
      <c r="M16" s="15">
        <v>0.91922327228289846</v>
      </c>
      <c r="N16" s="15">
        <v>0.68740272885449483</v>
      </c>
      <c r="O16" s="16">
        <v>21.189989895587825</v>
      </c>
      <c r="P16" s="17">
        <v>-1.7794855367179396E-2</v>
      </c>
      <c r="Q16" s="12">
        <v>2.867160945077198</v>
      </c>
      <c r="R16" s="13">
        <v>6.4214439249682602</v>
      </c>
      <c r="S16" s="14">
        <v>8.5819096526655017</v>
      </c>
      <c r="T16" s="15">
        <v>3.3194753728768651</v>
      </c>
    </row>
    <row r="17" spans="1:20" ht="15.5" thickTop="1" thickBot="1" x14ac:dyDescent="0.4">
      <c r="A17" s="10">
        <v>2016</v>
      </c>
      <c r="B17" s="11" t="s">
        <v>35</v>
      </c>
      <c r="C17" s="12">
        <v>0.48411873632961505</v>
      </c>
      <c r="D17" s="12">
        <v>0.66579564562694094</v>
      </c>
      <c r="E17" s="12">
        <v>2.2126656460465743</v>
      </c>
      <c r="F17" s="13">
        <v>1.7407300992343562</v>
      </c>
      <c r="G17" s="13">
        <v>2.0268089253838748</v>
      </c>
      <c r="H17" s="13">
        <v>2.3946918790151042</v>
      </c>
      <c r="I17" s="14">
        <v>2.9215277257040722</v>
      </c>
      <c r="J17" s="14">
        <v>3.4117808704573718</v>
      </c>
      <c r="K17" s="14">
        <v>2.0984230649882805</v>
      </c>
      <c r="L17" s="15">
        <v>1.8129138612856304</v>
      </c>
      <c r="M17" s="15">
        <v>1.096098530720351</v>
      </c>
      <c r="N17" s="15">
        <v>0.87781673539216987</v>
      </c>
      <c r="O17" s="16">
        <v>21.743371720184342</v>
      </c>
      <c r="P17" s="17">
        <v>2.6115247214522741E-2</v>
      </c>
      <c r="Q17" s="12">
        <v>3.3625800280031304</v>
      </c>
      <c r="R17" s="13">
        <v>6.1622309036333354</v>
      </c>
      <c r="S17" s="14">
        <v>8.4317316611497244</v>
      </c>
      <c r="T17" s="15">
        <v>3.7868291273981511</v>
      </c>
    </row>
    <row r="18" spans="1:20" ht="15.5" thickTop="1" thickBot="1" x14ac:dyDescent="0.4">
      <c r="A18" s="10">
        <v>2017</v>
      </c>
      <c r="B18" s="11" t="s">
        <v>35</v>
      </c>
      <c r="C18" s="12">
        <v>0.58389014287878249</v>
      </c>
      <c r="D18" s="12">
        <v>0.77709903816178738</v>
      </c>
      <c r="E18" s="12">
        <v>1.9793149997998172</v>
      </c>
      <c r="F18" s="13">
        <v>2.0828918411354831</v>
      </c>
      <c r="G18" s="13">
        <v>2.1205251408270578</v>
      </c>
      <c r="H18" s="13">
        <v>2.618819367559996</v>
      </c>
      <c r="I18" s="14">
        <v>2.8971507565226129</v>
      </c>
      <c r="J18" s="14">
        <v>3.4304643659858343</v>
      </c>
      <c r="K18" s="14">
        <v>2.1482658254481626</v>
      </c>
      <c r="L18" s="15">
        <v>1.8422199177475185</v>
      </c>
      <c r="M18" s="15">
        <v>1.0982585818620756</v>
      </c>
      <c r="N18" s="15">
        <v>0.88685892125350618</v>
      </c>
      <c r="O18" s="16">
        <v>22.465758899182635</v>
      </c>
      <c r="P18" s="17">
        <v>3.3223328391507101E-2</v>
      </c>
      <c r="Q18" s="12">
        <v>3.3403041808403868</v>
      </c>
      <c r="R18" s="13">
        <v>6.8222363495225364</v>
      </c>
      <c r="S18" s="14">
        <v>8.4758809479566111</v>
      </c>
      <c r="T18" s="15">
        <v>3.8273374208631004</v>
      </c>
    </row>
    <row r="19" spans="1:20" ht="15.5" thickTop="1" thickBot="1" x14ac:dyDescent="0.4">
      <c r="A19" s="10">
        <v>2018</v>
      </c>
      <c r="B19" s="11" t="s">
        <v>35</v>
      </c>
      <c r="C19" s="12">
        <v>0.63475313907398934</v>
      </c>
      <c r="D19" s="12">
        <v>0.74345563384061142</v>
      </c>
      <c r="E19" s="12">
        <v>2.0315334692553471</v>
      </c>
      <c r="F19" s="13">
        <v>1.954951733909164</v>
      </c>
      <c r="G19" s="13">
        <v>2.3620349910862553</v>
      </c>
      <c r="H19" s="13">
        <v>2.7942128861616156</v>
      </c>
      <c r="I19" s="14">
        <v>3.0181933083269836</v>
      </c>
      <c r="J19" s="14">
        <v>3.5264436384792632</v>
      </c>
      <c r="K19" s="14">
        <v>2.2412350553197693</v>
      </c>
      <c r="L19" s="15">
        <v>1.9510551373988547</v>
      </c>
      <c r="M19" s="15">
        <v>1.0116664308439463</v>
      </c>
      <c r="N19" s="15">
        <v>0.67977744915583138</v>
      </c>
      <c r="O19" s="16">
        <v>22.949312872851628</v>
      </c>
      <c r="P19" s="17">
        <v>2.1524043582902719E-2</v>
      </c>
      <c r="Q19" s="12">
        <v>3.4097422421699477</v>
      </c>
      <c r="R19" s="13">
        <v>7.1111996111570352</v>
      </c>
      <c r="S19" s="14">
        <v>8.7858720021260162</v>
      </c>
      <c r="T19" s="15">
        <v>3.6424990173986322</v>
      </c>
    </row>
    <row r="20" spans="1:20" ht="15.5" thickTop="1" thickBot="1" x14ac:dyDescent="0.4">
      <c r="A20" s="10">
        <v>2019</v>
      </c>
      <c r="B20" s="11" t="s">
        <v>35</v>
      </c>
      <c r="C20" s="12">
        <v>0.70922691111032099</v>
      </c>
      <c r="D20" s="12">
        <v>0.81018084840368076</v>
      </c>
      <c r="E20" s="12">
        <v>2.1213169098531419</v>
      </c>
      <c r="F20" s="13">
        <v>2.1689912623179781</v>
      </c>
      <c r="G20" s="13">
        <v>2.533486333568161</v>
      </c>
      <c r="H20" s="13">
        <v>2.7262197352308366</v>
      </c>
      <c r="I20" s="14">
        <v>3.0237390806622835</v>
      </c>
      <c r="J20" s="14">
        <v>3.5173956434249374</v>
      </c>
      <c r="K20" s="14">
        <v>2.3286066492702608</v>
      </c>
      <c r="L20" s="15">
        <v>2.0265187289762063</v>
      </c>
      <c r="M20" s="15">
        <v>1.0229310504657279</v>
      </c>
      <c r="N20" s="15">
        <v>0.94348056117595924</v>
      </c>
      <c r="O20" s="16">
        <v>23.932093714459494</v>
      </c>
      <c r="P20" s="17">
        <v>4.2823976781041884E-2</v>
      </c>
      <c r="Q20" s="12">
        <v>3.6407246693671436</v>
      </c>
      <c r="R20" s="13">
        <v>7.4286973311169753</v>
      </c>
      <c r="S20" s="14">
        <v>8.8697413733574813</v>
      </c>
      <c r="T20" s="15">
        <v>3.9929303406178933</v>
      </c>
    </row>
    <row r="21" spans="1:20" ht="15" thickTop="1" x14ac:dyDescent="0.35"/>
  </sheetData>
  <mergeCells count="20">
    <mergeCell ref="A6:B6"/>
    <mergeCell ref="P6:P9"/>
    <mergeCell ref="A7:B7"/>
    <mergeCell ref="A8:B8"/>
    <mergeCell ref="A4:B4"/>
    <mergeCell ref="C4:E4"/>
    <mergeCell ref="F4:H4"/>
    <mergeCell ref="I4:K4"/>
    <mergeCell ref="L4:N4"/>
    <mergeCell ref="A5:B5"/>
    <mergeCell ref="A1:B1"/>
    <mergeCell ref="C1:N1"/>
    <mergeCell ref="O1:P2"/>
    <mergeCell ref="Q1:T4"/>
    <mergeCell ref="A2:B2"/>
    <mergeCell ref="C2:N2"/>
    <mergeCell ref="A3:B3"/>
    <mergeCell ref="C3:N3"/>
    <mergeCell ref="O3:O5"/>
    <mergeCell ref="P3:P5"/>
  </mergeCells>
  <conditionalFormatting sqref="P10:P11">
    <cfRule type="cellIs" dxfId="32" priority="21" operator="greaterThanOrEqual">
      <formula>REP.percenthighlight</formula>
    </cfRule>
    <cfRule type="cellIs" dxfId="31" priority="22" operator="lessThanOrEqual">
      <formula>-REP.percenthighlight</formula>
    </cfRule>
  </conditionalFormatting>
  <conditionalFormatting sqref="A10:T11 A9 C9:O9 Q9:T9">
    <cfRule type="expression" dxfId="30" priority="17">
      <formula>$E9=0</formula>
    </cfRule>
  </conditionalFormatting>
  <conditionalFormatting sqref="P12:P20">
    <cfRule type="cellIs" dxfId="29" priority="18" operator="greaterThanOrEqual">
      <formula>REP.percenthighlight</formula>
    </cfRule>
    <cfRule type="cellIs" dxfId="28" priority="19" operator="lessThanOrEqual">
      <formula>-REP.percenthighlight</formula>
    </cfRule>
  </conditionalFormatting>
  <conditionalFormatting sqref="A12:T20">
    <cfRule type="expression" dxfId="27" priority="15">
      <formula>$E12=0</formula>
    </cfRule>
  </conditionalFormatting>
  <conditionalFormatting sqref="B9">
    <cfRule type="expression" dxfId="26" priority="16">
      <formula>$E9=0</formula>
    </cfRule>
  </conditionalFormatting>
  <conditionalFormatting sqref="C9:O20 Q9:T20">
    <cfRule type="expression" dxfId="25" priority="14">
      <formula>$A$2=1</formula>
    </cfRule>
    <cfRule type="expression" dxfId="24" priority="20">
      <formula>AND($A$2&gt;1,C9&lt;10)</formula>
    </cfRule>
  </conditionalFormatting>
  <conditionalFormatting sqref="C6:O8">
    <cfRule type="expression" priority="11" stopIfTrue="1">
      <formula>C6=""</formula>
    </cfRule>
    <cfRule type="cellIs" dxfId="23" priority="12" operator="lessThanOrEqual">
      <formula>-REP.percenthighlight</formula>
    </cfRule>
    <cfRule type="cellIs" dxfId="22" priority="13" operator="greaterThanOrEqual">
      <formula>REP.percenthighlight</formula>
    </cfRule>
  </conditionalFormatting>
  <conditionalFormatting sqref="Q6:T8">
    <cfRule type="expression" priority="8" stopIfTrue="1">
      <formula>Q6=""</formula>
    </cfRule>
    <cfRule type="cellIs" dxfId="21" priority="9" operator="lessThanOrEqual">
      <formula>-REP.percenthighlight</formula>
    </cfRule>
    <cfRule type="cellIs" dxfId="20" priority="10" operator="greaterThanOrEqual">
      <formula>REP.percenthighlight</formula>
    </cfRule>
  </conditionalFormatting>
  <conditionalFormatting sqref="C2:N2">
    <cfRule type="expression" dxfId="19" priority="2">
      <formula>TYPE.no=6</formula>
    </cfRule>
    <cfRule type="expression" dxfId="18" priority="3">
      <formula>TYPE.no=5</formula>
    </cfRule>
    <cfRule type="expression" dxfId="17" priority="4">
      <formula>TYPE.no=4</formula>
    </cfRule>
    <cfRule type="expression" dxfId="16" priority="5">
      <formula>TYPE.no=3</formula>
    </cfRule>
    <cfRule type="expression" dxfId="15" priority="6">
      <formula>TYPE.no=2</formula>
    </cfRule>
    <cfRule type="expression" dxfId="14" priority="7">
      <formula>TYPE.no=1</formula>
    </cfRule>
  </conditionalFormatting>
  <conditionalFormatting sqref="P9">
    <cfRule type="expression" dxfId="13" priority="1">
      <formula>$E9=0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R16" sqref="R16"/>
    </sheetView>
  </sheetViews>
  <sheetFormatPr defaultRowHeight="14.5" x14ac:dyDescent="0.35"/>
  <cols>
    <col min="2" max="2" width="12.7265625" customWidth="1"/>
  </cols>
  <sheetData>
    <row r="1" spans="1:20" ht="15.5" thickTop="1" thickBot="1" x14ac:dyDescent="0.4">
      <c r="A1" s="81" t="s">
        <v>38</v>
      </c>
      <c r="B1" s="82"/>
      <c r="C1" s="31" t="s">
        <v>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 t="s">
        <v>2</v>
      </c>
      <c r="P1" s="35"/>
      <c r="Q1" s="38" t="s">
        <v>3</v>
      </c>
      <c r="R1" s="39"/>
      <c r="S1" s="39"/>
      <c r="T1" s="40"/>
    </row>
    <row r="2" spans="1:20" ht="15.5" thickTop="1" thickBot="1" x14ac:dyDescent="0.4">
      <c r="A2" s="47" t="s">
        <v>4</v>
      </c>
      <c r="B2" s="48"/>
      <c r="C2" s="49" t="s">
        <v>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36"/>
      <c r="P2" s="37"/>
      <c r="Q2" s="41"/>
      <c r="R2" s="42"/>
      <c r="S2" s="42"/>
      <c r="T2" s="43"/>
    </row>
    <row r="3" spans="1:20" ht="15.5" thickTop="1" thickBot="1" x14ac:dyDescent="0.4">
      <c r="A3" s="74" t="s">
        <v>6</v>
      </c>
      <c r="B3" s="75"/>
      <c r="C3" s="83" t="s">
        <v>39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53" t="s">
        <v>8</v>
      </c>
      <c r="P3" s="53" t="s">
        <v>9</v>
      </c>
      <c r="Q3" s="41"/>
      <c r="R3" s="42"/>
      <c r="S3" s="42"/>
      <c r="T3" s="43"/>
    </row>
    <row r="4" spans="1:20" ht="15.5" thickTop="1" thickBot="1" x14ac:dyDescent="0.4">
      <c r="A4" s="77" t="s">
        <v>10</v>
      </c>
      <c r="B4" s="78"/>
      <c r="C4" s="60" t="s">
        <v>11</v>
      </c>
      <c r="D4" s="61"/>
      <c r="E4" s="62"/>
      <c r="F4" s="63" t="s">
        <v>12</v>
      </c>
      <c r="G4" s="64"/>
      <c r="H4" s="65"/>
      <c r="I4" s="66" t="s">
        <v>13</v>
      </c>
      <c r="J4" s="67"/>
      <c r="K4" s="68"/>
      <c r="L4" s="69" t="s">
        <v>14</v>
      </c>
      <c r="M4" s="70"/>
      <c r="N4" s="71"/>
      <c r="O4" s="54"/>
      <c r="P4" s="54"/>
      <c r="Q4" s="44"/>
      <c r="R4" s="45"/>
      <c r="S4" s="45"/>
      <c r="T4" s="46"/>
    </row>
    <row r="5" spans="1:20" ht="15.5" thickTop="1" thickBot="1" x14ac:dyDescent="0.4">
      <c r="A5" s="79" t="s">
        <v>15</v>
      </c>
      <c r="B5" s="80"/>
      <c r="C5" s="1" t="s">
        <v>16</v>
      </c>
      <c r="D5" s="1" t="s">
        <v>17</v>
      </c>
      <c r="E5" s="1" t="s">
        <v>18</v>
      </c>
      <c r="F5" s="2" t="s">
        <v>19</v>
      </c>
      <c r="G5" s="2" t="s">
        <v>20</v>
      </c>
      <c r="H5" s="2" t="s">
        <v>21</v>
      </c>
      <c r="I5" s="3" t="s">
        <v>22</v>
      </c>
      <c r="J5" s="3" t="s">
        <v>23</v>
      </c>
      <c r="K5" s="3" t="s">
        <v>24</v>
      </c>
      <c r="L5" s="4" t="s">
        <v>25</v>
      </c>
      <c r="M5" s="4" t="s">
        <v>26</v>
      </c>
      <c r="N5" s="4" t="s">
        <v>27</v>
      </c>
      <c r="O5" s="55"/>
      <c r="P5" s="55"/>
      <c r="Q5" s="5" t="s">
        <v>11</v>
      </c>
      <c r="R5" s="6" t="s">
        <v>12</v>
      </c>
      <c r="S5" s="7" t="s">
        <v>13</v>
      </c>
      <c r="T5" s="8" t="s">
        <v>14</v>
      </c>
    </row>
    <row r="6" spans="1:20" ht="15.5" customHeight="1" thickTop="1" thickBot="1" x14ac:dyDescent="0.4">
      <c r="A6" s="86" t="str">
        <f>"% Change "&amp;MIN(REP.yearsrange)&amp;" to "&amp;MAX(REP.yearsrange)</f>
        <v>% Change 2008 to 2019</v>
      </c>
      <c r="B6" s="86"/>
      <c r="C6" s="9">
        <v>0.86279204876909499</v>
      </c>
      <c r="D6" s="9">
        <v>0.93696970773320198</v>
      </c>
      <c r="E6" s="9">
        <v>1.317036544761522</v>
      </c>
      <c r="F6" s="9">
        <v>0.13181719149203786</v>
      </c>
      <c r="G6" s="9">
        <v>-5.1569051903643692E-2</v>
      </c>
      <c r="H6" s="9">
        <v>7.8578195051688171E-2</v>
      </c>
      <c r="I6" s="9">
        <v>-0.10368919394041376</v>
      </c>
      <c r="J6" s="9">
        <v>-6.4695101136800992E-2</v>
      </c>
      <c r="K6" s="9">
        <v>-4.9750284998468119E-2</v>
      </c>
      <c r="L6" s="9">
        <v>0.10769865412577539</v>
      </c>
      <c r="M6" s="9">
        <v>1.1354610939274434</v>
      </c>
      <c r="N6" s="9">
        <v>1.084227360747311</v>
      </c>
      <c r="O6" s="9">
        <v>0.16281001555056118</v>
      </c>
      <c r="P6" s="87" t="str">
        <f>"Annual"&amp;CHAR(10)&amp;"Change"</f>
        <v>Annual
Change</v>
      </c>
      <c r="Q6" s="9">
        <v>1.0856056154552927</v>
      </c>
      <c r="R6" s="9">
        <v>4.498411266463398E-2</v>
      </c>
      <c r="S6" s="9">
        <v>-7.3937249548992834E-2</v>
      </c>
      <c r="T6" s="9">
        <v>0.50402499559492964</v>
      </c>
    </row>
    <row r="7" spans="1:20" ht="15.5" thickTop="1" thickBot="1" x14ac:dyDescent="0.4">
      <c r="A7" s="86" t="str">
        <f>"% Change "&amp;INDEX(REP.yearsrange,COUNT(REP.yearsrange)-1)&amp;" to "&amp;MAX(REP.yearsrange)</f>
        <v>% Change 2018 to 2019</v>
      </c>
      <c r="B7" s="86"/>
      <c r="C7" s="9">
        <v>7.3783533192844697E-2</v>
      </c>
      <c r="D7" s="9">
        <v>6.7848390782165202E-2</v>
      </c>
      <c r="E7" s="9">
        <v>6.9087389361697005E-2</v>
      </c>
      <c r="F7" s="9">
        <v>0.12224619356748456</v>
      </c>
      <c r="G7" s="9">
        <v>9.588409727242464E-2</v>
      </c>
      <c r="H7" s="9">
        <v>1.6035970792199317E-2</v>
      </c>
      <c r="I7" s="9">
        <v>3.7112015963501888E-2</v>
      </c>
      <c r="J7" s="9">
        <v>1.9070067033220006E-3</v>
      </c>
      <c r="K7" s="9">
        <v>6.3996324141069705E-2</v>
      </c>
      <c r="L7" s="9">
        <v>5.6076331669187685E-2</v>
      </c>
      <c r="M7" s="9">
        <v>2.9335740104008634E-2</v>
      </c>
      <c r="N7" s="9">
        <v>0.21845189940495602</v>
      </c>
      <c r="O7" s="9">
        <v>5.9882171871535661E-2</v>
      </c>
      <c r="P7" s="87"/>
      <c r="Q7" s="9">
        <v>6.9893291419695247E-2</v>
      </c>
      <c r="R7" s="9">
        <v>7.3241842607364882E-2</v>
      </c>
      <c r="S7" s="9">
        <v>2.9883723785867122E-2</v>
      </c>
      <c r="T7" s="9">
        <v>8.7443635649594009E-2</v>
      </c>
    </row>
    <row r="8" spans="1:20" ht="15.5" thickTop="1" thickBot="1" x14ac:dyDescent="0.4">
      <c r="A8" s="86" t="s">
        <v>41</v>
      </c>
      <c r="B8" s="86"/>
      <c r="C8" s="9">
        <v>7.8435640797190453E-2</v>
      </c>
      <c r="D8" s="9">
        <v>8.5179064339381994E-2</v>
      </c>
      <c r="E8" s="9">
        <v>0.11973059497832018</v>
      </c>
      <c r="F8" s="9">
        <v>1.1983381044730713E-2</v>
      </c>
      <c r="G8" s="9">
        <v>-4.688095627603972E-3</v>
      </c>
      <c r="H8" s="9">
        <v>7.1434722774261971E-3</v>
      </c>
      <c r="I8" s="9">
        <v>-9.4262903582194319E-3</v>
      </c>
      <c r="J8" s="9">
        <v>-5.8813728306182722E-3</v>
      </c>
      <c r="K8" s="9">
        <v>-4.5227531816789202E-3</v>
      </c>
      <c r="L8" s="9">
        <v>9.7907867387068536E-3</v>
      </c>
      <c r="M8" s="9">
        <v>0.10322373581158577</v>
      </c>
      <c r="N8" s="9">
        <v>9.8566123704300998E-2</v>
      </c>
      <c r="O8" s="9">
        <v>1.4800910504596471E-2</v>
      </c>
      <c r="P8" s="87"/>
      <c r="Q8" s="9">
        <v>9.8691419586844784E-2</v>
      </c>
      <c r="R8" s="9">
        <v>4.0894647876939978E-3</v>
      </c>
      <c r="S8" s="9">
        <v>-6.7215681408175302E-3</v>
      </c>
      <c r="T8" s="9">
        <v>4.5820454144993604E-2</v>
      </c>
    </row>
    <row r="9" spans="1:20" ht="15.5" thickTop="1" thickBot="1" x14ac:dyDescent="0.4">
      <c r="A9" s="23">
        <v>2008</v>
      </c>
      <c r="B9" s="24" t="s">
        <v>40</v>
      </c>
      <c r="C9" s="25">
        <v>5046.7865597060809</v>
      </c>
      <c r="D9" s="25">
        <v>5293.4842253298302</v>
      </c>
      <c r="E9" s="25">
        <v>8258.5951335290974</v>
      </c>
      <c r="F9" s="26">
        <v>17067.820368398963</v>
      </c>
      <c r="G9" s="26">
        <v>22735.085083854177</v>
      </c>
      <c r="H9" s="26">
        <v>21226.744993302957</v>
      </c>
      <c r="I9" s="27">
        <v>27634.178365549087</v>
      </c>
      <c r="J9" s="27">
        <v>31999.086178818128</v>
      </c>
      <c r="K9" s="27">
        <v>21765.039321721386</v>
      </c>
      <c r="L9" s="28">
        <v>16476.702047360835</v>
      </c>
      <c r="M9" s="28">
        <v>5433.3426006113623</v>
      </c>
      <c r="N9" s="28">
        <v>5341.8299810962999</v>
      </c>
      <c r="O9" s="29">
        <v>15689.891238273181</v>
      </c>
      <c r="P9" s="87"/>
      <c r="Q9" s="25">
        <f>IFERROR(IF(AVERAGE(C9:E9)=0,"",AVERAGE(C9:E9)),"")</f>
        <v>6199.6219728550032</v>
      </c>
      <c r="R9" s="26">
        <f>IFERROR(IF(AVERAGE(F9:H9)=0,"",AVERAGE(F9:H9)),"")</f>
        <v>20343.216815185366</v>
      </c>
      <c r="S9" s="27">
        <f>IFERROR(IF(AVERAGE(I9:K9)=0,"",AVERAGE(I9:K9)),"")</f>
        <v>27132.767955362866</v>
      </c>
      <c r="T9" s="28">
        <f>IFERROR(IF(AVERAGE(L9:N9)=0,"",AVERAGE(L9:N9)),"")</f>
        <v>9083.9582096894992</v>
      </c>
    </row>
    <row r="10" spans="1:20" ht="15.5" thickTop="1" thickBot="1" x14ac:dyDescent="0.4">
      <c r="A10" s="23">
        <v>2009</v>
      </c>
      <c r="B10" s="24" t="s">
        <v>40</v>
      </c>
      <c r="C10" s="25">
        <v>4540.7935002350487</v>
      </c>
      <c r="D10" s="25">
        <v>5461.4096026235929</v>
      </c>
      <c r="E10" s="25">
        <v>7356.6840233836519</v>
      </c>
      <c r="F10" s="26">
        <v>19662.312832124928</v>
      </c>
      <c r="G10" s="26">
        <v>20517.58675059216</v>
      </c>
      <c r="H10" s="26">
        <v>21190.443411691682</v>
      </c>
      <c r="I10" s="27">
        <v>27067.311775591155</v>
      </c>
      <c r="J10" s="27">
        <v>30010.942094488353</v>
      </c>
      <c r="K10" s="27">
        <v>21500.788651307656</v>
      </c>
      <c r="L10" s="28">
        <v>17591.699828499168</v>
      </c>
      <c r="M10" s="28">
        <v>5109.5264709456251</v>
      </c>
      <c r="N10" s="28">
        <v>5028.006303751019</v>
      </c>
      <c r="O10" s="29">
        <v>15419.792103769505</v>
      </c>
      <c r="P10" s="30">
        <f>IFERROR(IF(O10&lt;&gt;0,O10/O9-1,""),"")</f>
        <v>-1.7214850657779501E-2</v>
      </c>
      <c r="Q10" s="25">
        <f t="shared" ref="Q10:Q20" si="0">IFERROR(IF(AVERAGE(C10:E10)=0,"",AVERAGE(C10:E10)),"")</f>
        <v>5786.2957087474315</v>
      </c>
      <c r="R10" s="26">
        <f t="shared" ref="R10:R20" si="1">IFERROR(IF(AVERAGE(F10:H10)=0,"",AVERAGE(F10:H10)),"")</f>
        <v>20456.780998136255</v>
      </c>
      <c r="S10" s="27">
        <f t="shared" ref="S10:S20" si="2">IFERROR(IF(AVERAGE(I10:K10)=0,"",AVERAGE(I10:K10)),"")</f>
        <v>26193.01417379572</v>
      </c>
      <c r="T10" s="28">
        <f t="shared" ref="T10:T20" si="3">IFERROR(IF(AVERAGE(L10:N10)=0,"",AVERAGE(L10:N10)),"")</f>
        <v>9243.0775343986043</v>
      </c>
    </row>
    <row r="11" spans="1:20" ht="15.5" thickTop="1" thickBot="1" x14ac:dyDescent="0.4">
      <c r="A11" s="23">
        <v>2010</v>
      </c>
      <c r="B11" s="24" t="s">
        <v>40</v>
      </c>
      <c r="C11" s="25">
        <v>4528.6353402958875</v>
      </c>
      <c r="D11" s="25">
        <v>5191.6409196723735</v>
      </c>
      <c r="E11" s="25">
        <v>7439.9269660681921</v>
      </c>
      <c r="F11" s="26">
        <v>19428.321360987644</v>
      </c>
      <c r="G11" s="26">
        <v>21903.962518893437</v>
      </c>
      <c r="H11" s="26">
        <v>21803.527525654448</v>
      </c>
      <c r="I11" s="27">
        <v>28196.417013085986</v>
      </c>
      <c r="J11" s="27">
        <v>30760.17499091669</v>
      </c>
      <c r="K11" s="27">
        <v>23814.909480305418</v>
      </c>
      <c r="L11" s="28">
        <v>16588.941601788443</v>
      </c>
      <c r="M11" s="28">
        <v>5189.8118471193211</v>
      </c>
      <c r="N11" s="28">
        <v>4987.4797758478317</v>
      </c>
      <c r="O11" s="29">
        <v>15819.479111719642</v>
      </c>
      <c r="P11" s="30">
        <f t="shared" ref="P11:P20" si="4">IFERROR(IF(O11&lt;&gt;0,O11/O10-1,""),"")</f>
        <v>2.5920388891133683E-2</v>
      </c>
      <c r="Q11" s="25">
        <f t="shared" si="0"/>
        <v>5720.067742012151</v>
      </c>
      <c r="R11" s="26">
        <f t="shared" si="1"/>
        <v>21045.270468511844</v>
      </c>
      <c r="S11" s="27">
        <f t="shared" si="2"/>
        <v>27590.500494769367</v>
      </c>
      <c r="T11" s="28">
        <f t="shared" si="3"/>
        <v>8922.077741585199</v>
      </c>
    </row>
    <row r="12" spans="1:20" ht="15.5" thickTop="1" thickBot="1" x14ac:dyDescent="0.4">
      <c r="A12" s="23">
        <v>2011</v>
      </c>
      <c r="B12" s="24" t="s">
        <v>40</v>
      </c>
      <c r="C12" s="25">
        <v>4858.1299836645367</v>
      </c>
      <c r="D12" s="25">
        <v>5594.7375893478429</v>
      </c>
      <c r="E12" s="25">
        <v>7005.4739337423689</v>
      </c>
      <c r="F12" s="26">
        <v>22037.310375548765</v>
      </c>
      <c r="G12" s="26">
        <v>22046.104510585734</v>
      </c>
      <c r="H12" s="26">
        <v>24657.676549560136</v>
      </c>
      <c r="I12" s="27">
        <v>27705.454467444171</v>
      </c>
      <c r="J12" s="27">
        <v>29527.207827171354</v>
      </c>
      <c r="K12" s="27">
        <v>21035.987631793658</v>
      </c>
      <c r="L12" s="28">
        <v>15459.360218717036</v>
      </c>
      <c r="M12" s="28">
        <v>5645.6617186369931</v>
      </c>
      <c r="N12" s="28">
        <v>5293.507455235138</v>
      </c>
      <c r="O12" s="29">
        <v>15905.551021787311</v>
      </c>
      <c r="P12" s="30">
        <f t="shared" si="4"/>
        <v>5.4408814259820915E-3</v>
      </c>
      <c r="Q12" s="25">
        <f t="shared" si="0"/>
        <v>5819.4471689182492</v>
      </c>
      <c r="R12" s="26">
        <f t="shared" si="1"/>
        <v>22913.697145231545</v>
      </c>
      <c r="S12" s="27">
        <f t="shared" si="2"/>
        <v>26089.549975469727</v>
      </c>
      <c r="T12" s="28">
        <f t="shared" si="3"/>
        <v>8799.5097975297231</v>
      </c>
    </row>
    <row r="13" spans="1:20" ht="15.5" thickTop="1" thickBot="1" x14ac:dyDescent="0.4">
      <c r="A13" s="23">
        <v>2012</v>
      </c>
      <c r="B13" s="24" t="s">
        <v>40</v>
      </c>
      <c r="C13" s="25">
        <v>4650.8447926701356</v>
      </c>
      <c r="D13" s="25">
        <v>5058.7651159870711</v>
      </c>
      <c r="E13" s="25">
        <v>7289.2623906470744</v>
      </c>
      <c r="F13" s="26">
        <v>17933.796365062051</v>
      </c>
      <c r="G13" s="26">
        <v>17975.193057091063</v>
      </c>
      <c r="H13" s="26">
        <v>22980.647590586454</v>
      </c>
      <c r="I13" s="27">
        <v>24456.349447184715</v>
      </c>
      <c r="J13" s="27">
        <v>27730.16604797465</v>
      </c>
      <c r="K13" s="27">
        <v>19277.031899537971</v>
      </c>
      <c r="L13" s="28">
        <v>16438.267778392536</v>
      </c>
      <c r="M13" s="28">
        <v>5324.1891617354831</v>
      </c>
      <c r="N13" s="28">
        <v>5024.9578528870952</v>
      </c>
      <c r="O13" s="29">
        <v>14511.622624979691</v>
      </c>
      <c r="P13" s="30">
        <f t="shared" si="4"/>
        <v>-8.7637856424981897E-2</v>
      </c>
      <c r="Q13" s="25">
        <f t="shared" si="0"/>
        <v>5666.2907664347613</v>
      </c>
      <c r="R13" s="26">
        <f t="shared" si="1"/>
        <v>19629.879004246523</v>
      </c>
      <c r="S13" s="27">
        <f t="shared" si="2"/>
        <v>23821.182464899113</v>
      </c>
      <c r="T13" s="28">
        <f t="shared" si="3"/>
        <v>8929.1382643383713</v>
      </c>
    </row>
    <row r="14" spans="1:20" ht="15.5" thickTop="1" thickBot="1" x14ac:dyDescent="0.4">
      <c r="A14" s="23">
        <v>2013</v>
      </c>
      <c r="B14" s="24" t="s">
        <v>40</v>
      </c>
      <c r="C14" s="25">
        <v>6920.0371949099426</v>
      </c>
      <c r="D14" s="25">
        <v>7581.6459951370734</v>
      </c>
      <c r="E14" s="25">
        <v>14073.83785932098</v>
      </c>
      <c r="F14" s="26">
        <v>17161.49281891005</v>
      </c>
      <c r="G14" s="26">
        <v>18560.894863819343</v>
      </c>
      <c r="H14" s="26">
        <v>20929.988754562688</v>
      </c>
      <c r="I14" s="27">
        <v>24285.259942275428</v>
      </c>
      <c r="J14" s="27">
        <v>27107.625512417413</v>
      </c>
      <c r="K14" s="27">
        <v>18266.983809541158</v>
      </c>
      <c r="L14" s="28">
        <v>15433.220421934622</v>
      </c>
      <c r="M14" s="28">
        <v>8763.5504224738033</v>
      </c>
      <c r="N14" s="28">
        <v>7936.2936388399903</v>
      </c>
      <c r="O14" s="29">
        <v>15585.069269511876</v>
      </c>
      <c r="P14" s="30">
        <f t="shared" si="4"/>
        <v>7.3971510441871668E-2</v>
      </c>
      <c r="Q14" s="25">
        <f t="shared" si="0"/>
        <v>9525.1736831226663</v>
      </c>
      <c r="R14" s="26">
        <f t="shared" si="1"/>
        <v>18884.125479097362</v>
      </c>
      <c r="S14" s="27">
        <f t="shared" si="2"/>
        <v>23219.956421411334</v>
      </c>
      <c r="T14" s="28">
        <f t="shared" si="3"/>
        <v>10711.02149441614</v>
      </c>
    </row>
    <row r="15" spans="1:20" ht="15.5" thickTop="1" thickBot="1" x14ac:dyDescent="0.4">
      <c r="A15" s="23">
        <v>2014</v>
      </c>
      <c r="B15" s="24" t="s">
        <v>40</v>
      </c>
      <c r="C15" s="25">
        <v>6579.5356692891164</v>
      </c>
      <c r="D15" s="25">
        <v>7875.5118460706535</v>
      </c>
      <c r="E15" s="25">
        <v>14791.865902971973</v>
      </c>
      <c r="F15" s="26">
        <v>16501.842757462015</v>
      </c>
      <c r="G15" s="26">
        <v>17791.632264735475</v>
      </c>
      <c r="H15" s="26">
        <v>19077.553697759282</v>
      </c>
      <c r="I15" s="27">
        <v>22843.935582387072</v>
      </c>
      <c r="J15" s="27">
        <v>27053.854430786625</v>
      </c>
      <c r="K15" s="27">
        <v>17275.776591356946</v>
      </c>
      <c r="L15" s="28">
        <v>14258.609246365439</v>
      </c>
      <c r="M15" s="28">
        <v>8033.2959294881766</v>
      </c>
      <c r="N15" s="28">
        <v>8176.5039648642805</v>
      </c>
      <c r="O15" s="29">
        <v>15021.65982362809</v>
      </c>
      <c r="P15" s="30">
        <f t="shared" si="4"/>
        <v>-3.6150589781846487E-2</v>
      </c>
      <c r="Q15" s="25">
        <f t="shared" si="0"/>
        <v>9748.9711394439146</v>
      </c>
      <c r="R15" s="26">
        <f t="shared" si="1"/>
        <v>17790.342906652255</v>
      </c>
      <c r="S15" s="27">
        <f t="shared" si="2"/>
        <v>22391.18886817688</v>
      </c>
      <c r="T15" s="28">
        <f t="shared" si="3"/>
        <v>10156.136380239299</v>
      </c>
    </row>
    <row r="16" spans="1:20" ht="15.5" thickTop="1" thickBot="1" x14ac:dyDescent="0.4">
      <c r="A16" s="23">
        <v>2015</v>
      </c>
      <c r="B16" s="24" t="s">
        <v>40</v>
      </c>
      <c r="C16" s="25">
        <v>6478.0214191011755</v>
      </c>
      <c r="D16" s="25">
        <v>7748.6929405421943</v>
      </c>
      <c r="E16" s="25">
        <v>15208.171028802457</v>
      </c>
      <c r="F16" s="26">
        <v>15659.654447660099</v>
      </c>
      <c r="G16" s="26">
        <v>17670.504883770369</v>
      </c>
      <c r="H16" s="26">
        <v>18864.608730488202</v>
      </c>
      <c r="I16" s="27">
        <v>24148.748491497994</v>
      </c>
      <c r="J16" s="27">
        <v>28651.099000532391</v>
      </c>
      <c r="K16" s="27">
        <v>16151.854281117654</v>
      </c>
      <c r="L16" s="28">
        <v>14729.843173936028</v>
      </c>
      <c r="M16" s="28">
        <v>9526.4017041506268</v>
      </c>
      <c r="N16" s="28">
        <v>8076.2651750121431</v>
      </c>
      <c r="O16" s="29">
        <v>15242.822106384279</v>
      </c>
      <c r="P16" s="30">
        <f t="shared" si="4"/>
        <v>1.4722892500089513E-2</v>
      </c>
      <c r="Q16" s="25">
        <f t="shared" si="0"/>
        <v>9811.6284628152771</v>
      </c>
      <c r="R16" s="26">
        <f t="shared" si="1"/>
        <v>17398.256020639557</v>
      </c>
      <c r="S16" s="27">
        <f t="shared" si="2"/>
        <v>22983.900591049347</v>
      </c>
      <c r="T16" s="28">
        <f t="shared" si="3"/>
        <v>10777.503351032932</v>
      </c>
    </row>
    <row r="17" spans="1:20" ht="15.5" thickTop="1" thickBot="1" x14ac:dyDescent="0.4">
      <c r="A17" s="23">
        <v>2016</v>
      </c>
      <c r="B17" s="24" t="s">
        <v>40</v>
      </c>
      <c r="C17" s="25">
        <v>6628.4045892055601</v>
      </c>
      <c r="D17" s="25">
        <v>8046.5272237347499</v>
      </c>
      <c r="E17" s="25">
        <v>18568.967994151484</v>
      </c>
      <c r="F17" s="26">
        <v>14954.329944104265</v>
      </c>
      <c r="G17" s="26">
        <v>16649.655537720912</v>
      </c>
      <c r="H17" s="26">
        <v>19091.157514543556</v>
      </c>
      <c r="I17" s="27">
        <v>22557.625077753379</v>
      </c>
      <c r="J17" s="27">
        <v>27017.002579322856</v>
      </c>
      <c r="K17" s="27">
        <v>17558.111291981921</v>
      </c>
      <c r="L17" s="28">
        <v>15493.968300834709</v>
      </c>
      <c r="M17" s="28">
        <v>10763.341938347045</v>
      </c>
      <c r="N17" s="28">
        <v>9353.8679252660786</v>
      </c>
      <c r="O17" s="29">
        <v>15556.913326413875</v>
      </c>
      <c r="P17" s="30">
        <f t="shared" si="4"/>
        <v>2.060584436644719E-2</v>
      </c>
      <c r="Q17" s="25">
        <f t="shared" si="0"/>
        <v>11081.299935697265</v>
      </c>
      <c r="R17" s="26">
        <f t="shared" si="1"/>
        <v>16898.380998789577</v>
      </c>
      <c r="S17" s="27">
        <f t="shared" si="2"/>
        <v>22377.579649686053</v>
      </c>
      <c r="T17" s="28">
        <f t="shared" si="3"/>
        <v>11870.392721482611</v>
      </c>
    </row>
    <row r="18" spans="1:20" ht="15.5" thickTop="1" thickBot="1" x14ac:dyDescent="0.4">
      <c r="A18" s="23">
        <v>2017</v>
      </c>
      <c r="B18" s="24" t="s">
        <v>40</v>
      </c>
      <c r="C18" s="25">
        <v>7257.3854992310198</v>
      </c>
      <c r="D18" s="25">
        <v>8732.9497394377267</v>
      </c>
      <c r="E18" s="25">
        <v>16536.892608016951</v>
      </c>
      <c r="F18" s="26">
        <v>17053.792075719175</v>
      </c>
      <c r="G18" s="26">
        <v>17048.822722617224</v>
      </c>
      <c r="H18" s="26">
        <v>20482.649493636225</v>
      </c>
      <c r="I18" s="27">
        <v>22036.919757874417</v>
      </c>
      <c r="J18" s="27">
        <v>26666.925999261981</v>
      </c>
      <c r="K18" s="27">
        <v>17753.764256583723</v>
      </c>
      <c r="L18" s="28">
        <v>15429.434213354041</v>
      </c>
      <c r="M18" s="28">
        <v>10659.38793255259</v>
      </c>
      <c r="N18" s="28">
        <v>9336.9772621062493</v>
      </c>
      <c r="O18" s="29">
        <v>15749.658463365944</v>
      </c>
      <c r="P18" s="30">
        <f t="shared" si="4"/>
        <v>1.2389677367734109E-2</v>
      </c>
      <c r="Q18" s="25">
        <f t="shared" si="0"/>
        <v>10842.409282228566</v>
      </c>
      <c r="R18" s="26">
        <f t="shared" si="1"/>
        <v>18195.088097324206</v>
      </c>
      <c r="S18" s="27">
        <f t="shared" si="2"/>
        <v>22152.536671240039</v>
      </c>
      <c r="T18" s="28">
        <f t="shared" si="3"/>
        <v>11808.599802670962</v>
      </c>
    </row>
    <row r="19" spans="1:20" ht="15.5" thickTop="1" thickBot="1" x14ac:dyDescent="0.4">
      <c r="A19" s="23">
        <v>2018</v>
      </c>
      <c r="B19" s="24" t="s">
        <v>40</v>
      </c>
      <c r="C19" s="25">
        <v>8755.1294880649311</v>
      </c>
      <c r="D19" s="25">
        <v>9601.8486157170719</v>
      </c>
      <c r="E19" s="25">
        <v>17898.879851348251</v>
      </c>
      <c r="F19" s="26">
        <v>17213.382076925063</v>
      </c>
      <c r="G19" s="26">
        <v>19676.039058144037</v>
      </c>
      <c r="H19" s="26">
        <v>22533.359998906584</v>
      </c>
      <c r="I19" s="27">
        <v>23882.485502406278</v>
      </c>
      <c r="J19" s="27">
        <v>29871.936079848805</v>
      </c>
      <c r="K19" s="27">
        <v>19438.246113452486</v>
      </c>
      <c r="L19" s="28">
        <v>17282.103703096851</v>
      </c>
      <c r="M19" s="28">
        <v>11272.018721910628</v>
      </c>
      <c r="N19" s="28">
        <v>9137.486845806885</v>
      </c>
      <c r="O19" s="29">
        <v>17213.576337968992</v>
      </c>
      <c r="P19" s="30">
        <f t="shared" si="4"/>
        <v>9.2949182231992777E-2</v>
      </c>
      <c r="Q19" s="25">
        <f t="shared" si="0"/>
        <v>12085.285985043418</v>
      </c>
      <c r="R19" s="26">
        <f t="shared" si="1"/>
        <v>19807.593711325229</v>
      </c>
      <c r="S19" s="27">
        <f t="shared" si="2"/>
        <v>24397.55589856919</v>
      </c>
      <c r="T19" s="28">
        <f t="shared" si="3"/>
        <v>12563.869756938124</v>
      </c>
    </row>
    <row r="20" spans="1:20" ht="15.5" thickTop="1" thickBot="1" x14ac:dyDescent="0.4">
      <c r="A20" s="23">
        <v>2019</v>
      </c>
      <c r="B20" s="24" t="s">
        <v>40</v>
      </c>
      <c r="C20" s="25">
        <v>9401.1138752552233</v>
      </c>
      <c r="D20" s="25">
        <v>10253.318592827436</v>
      </c>
      <c r="E20" s="25">
        <v>19135.466732776582</v>
      </c>
      <c r="F20" s="26">
        <v>19317.652514251913</v>
      </c>
      <c r="G20" s="26">
        <v>21562.658301131145</v>
      </c>
      <c r="H20" s="26">
        <v>22894.704301699163</v>
      </c>
      <c r="I20" s="27">
        <v>24768.812685619683</v>
      </c>
      <c r="J20" s="27">
        <v>29928.90206219428</v>
      </c>
      <c r="K20" s="27">
        <v>20682.222412462881</v>
      </c>
      <c r="L20" s="28">
        <v>18251.220682293006</v>
      </c>
      <c r="M20" s="28">
        <v>11602.691733584119</v>
      </c>
      <c r="N20" s="28">
        <v>11133.588203061199</v>
      </c>
      <c r="O20" s="29">
        <v>18244.362674763051</v>
      </c>
      <c r="P20" s="30">
        <f t="shared" si="4"/>
        <v>5.9882171871535661E-2</v>
      </c>
      <c r="Q20" s="25">
        <f t="shared" si="0"/>
        <v>12929.966400286416</v>
      </c>
      <c r="R20" s="26">
        <f t="shared" si="1"/>
        <v>21258.33837236074</v>
      </c>
      <c r="S20" s="27">
        <f t="shared" si="2"/>
        <v>25126.645720092285</v>
      </c>
      <c r="T20" s="28">
        <f t="shared" si="3"/>
        <v>13662.500206312774</v>
      </c>
    </row>
    <row r="21" spans="1:20" ht="15.5" customHeight="1" thickTop="1" x14ac:dyDescent="0.35"/>
  </sheetData>
  <mergeCells count="20">
    <mergeCell ref="A6:B6"/>
    <mergeCell ref="P6:P9"/>
    <mergeCell ref="A7:B7"/>
    <mergeCell ref="A8:B8"/>
    <mergeCell ref="A4:B4"/>
    <mergeCell ref="C4:E4"/>
    <mergeCell ref="F4:H4"/>
    <mergeCell ref="I4:K4"/>
    <mergeCell ref="L4:N4"/>
    <mergeCell ref="A5:B5"/>
    <mergeCell ref="A1:B1"/>
    <mergeCell ref="C1:N1"/>
    <mergeCell ref="O1:P2"/>
    <mergeCell ref="Q1:T4"/>
    <mergeCell ref="A2:B2"/>
    <mergeCell ref="C2:N2"/>
    <mergeCell ref="A3:B3"/>
    <mergeCell ref="C3:N3"/>
    <mergeCell ref="O3:O5"/>
    <mergeCell ref="P3:P5"/>
  </mergeCells>
  <conditionalFormatting sqref="C2:N2">
    <cfRule type="expression" dxfId="12" priority="11">
      <formula>TYPE.no=6</formula>
    </cfRule>
    <cfRule type="expression" dxfId="11" priority="12">
      <formula>TYPE.no=5</formula>
    </cfRule>
    <cfRule type="expression" dxfId="10" priority="13">
      <formula>TYPE.no=4</formula>
    </cfRule>
    <cfRule type="expression" dxfId="9" priority="14">
      <formula>TYPE.no=3</formula>
    </cfRule>
    <cfRule type="expression" dxfId="8" priority="15">
      <formula>TYPE.no=2</formula>
    </cfRule>
    <cfRule type="expression" dxfId="7" priority="16">
      <formula>TYPE.no=1</formula>
    </cfRule>
  </conditionalFormatting>
  <conditionalFormatting sqref="P10:P20">
    <cfRule type="cellIs" dxfId="6" priority="8" operator="greaterThanOrEqual">
      <formula>REP.percenthighlight</formula>
    </cfRule>
    <cfRule type="cellIs" dxfId="5" priority="9" operator="lessThanOrEqual">
      <formula>-REP.percenthighlight</formula>
    </cfRule>
  </conditionalFormatting>
  <conditionalFormatting sqref="A9:T20">
    <cfRule type="expression" dxfId="4" priority="7">
      <formula>$E9=0</formula>
    </cfRule>
  </conditionalFormatting>
  <conditionalFormatting sqref="C6:O8">
    <cfRule type="expression" priority="4" stopIfTrue="1">
      <formula>C6=""</formula>
    </cfRule>
    <cfRule type="cellIs" dxfId="3" priority="5" operator="lessThanOrEqual">
      <formula>-REP.percenthighlight</formula>
    </cfRule>
    <cfRule type="cellIs" dxfId="2" priority="6" operator="greaterThanOrEqual">
      <formula>REP.percenthighlight</formula>
    </cfRule>
  </conditionalFormatting>
  <conditionalFormatting sqref="Q6:T8">
    <cfRule type="expression" priority="1" stopIfTrue="1">
      <formula>Q6=""</formula>
    </cfRule>
    <cfRule type="cellIs" dxfId="1" priority="2" operator="lessThanOrEqual">
      <formula>-REP.percenthighlight</formula>
    </cfRule>
    <cfRule type="cellIs" dxfId="0" priority="3" operator="greaterThanOrEqual">
      <formula>REP.percenthighlight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Dalenni Gwaith</vt:lpstr>
      </vt:variant>
      <vt:variant>
        <vt:i4>4</vt:i4>
      </vt:variant>
    </vt:vector>
  </HeadingPairs>
  <TitlesOfParts>
    <vt:vector size="4" baseType="lpstr">
      <vt:lpstr>Effaith Economaidd</vt:lpstr>
      <vt:lpstr>Nifer Ymwelwyr</vt:lpstr>
      <vt:lpstr>Nifer Dyddiau Ymweld</vt:lpstr>
      <vt:lpstr>Swyddi</vt:lpstr>
    </vt:vector>
  </TitlesOfParts>
  <Company>Cyngor Gwynedd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Alun Fon (ECON A CMND)</dc:creator>
  <cp:lastModifiedBy>Williams Alun Fon (ECON A CMND)</cp:lastModifiedBy>
  <cp:lastPrinted>2020-10-29T13:11:24Z</cp:lastPrinted>
  <dcterms:created xsi:type="dcterms:W3CDTF">2020-10-29T12:30:01Z</dcterms:created>
  <dcterms:modified xsi:type="dcterms:W3CDTF">2020-10-29T13:11:49Z</dcterms:modified>
</cp:coreProperties>
</file>